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ospodarka\Documents\2021\"/>
    </mc:Choice>
  </mc:AlternateContent>
  <bookViews>
    <workbookView xWindow="0" yWindow="0" windowWidth="28800" windowHeight="11835" activeTab="1"/>
  </bookViews>
  <sheets>
    <sheet name="Celkem" sheetId="1" r:id="rId1"/>
    <sheet name="Originál-k vyplnění" sheetId="4" r:id="rId2"/>
    <sheet name="výpočty" sheetId="6" r:id="rId3"/>
  </sheets>
  <definedNames>
    <definedName name="_xlnm.Print_Area" localSheetId="2">výpočty!$A$1:$V$13</definedName>
  </definedNames>
  <calcPr calcId="152511"/>
</workbook>
</file>

<file path=xl/calcChain.xml><?xml version="1.0" encoding="utf-8"?>
<calcChain xmlns="http://schemas.openxmlformats.org/spreadsheetml/2006/main">
  <c r="A26" i="1" l="1"/>
  <c r="B14" i="4" l="1"/>
  <c r="U14" i="6"/>
  <c r="T14" i="6"/>
  <c r="S14" i="6"/>
  <c r="R14" i="6"/>
  <c r="Q14" i="6"/>
  <c r="P14" i="6"/>
  <c r="O14" i="6"/>
  <c r="N14" i="6"/>
  <c r="M14" i="6"/>
  <c r="L14" i="6"/>
  <c r="K14" i="6"/>
  <c r="J14" i="6"/>
  <c r="I14" i="6"/>
  <c r="G14" i="6"/>
  <c r="F14" i="6"/>
  <c r="E14" i="6"/>
  <c r="D14" i="6"/>
  <c r="C14" i="6"/>
  <c r="B12" i="6"/>
  <c r="B13" i="4" s="1"/>
  <c r="B12" i="4"/>
  <c r="B11" i="4"/>
  <c r="B10" i="4"/>
  <c r="B9" i="4"/>
  <c r="U7" i="6"/>
  <c r="Q7" i="6"/>
  <c r="H7" i="6"/>
  <c r="G7" i="6"/>
  <c r="E7" i="6"/>
  <c r="V6" i="6"/>
  <c r="V7" i="6" s="1"/>
  <c r="U6" i="6"/>
  <c r="S6" i="6"/>
  <c r="S7" i="6" s="1"/>
  <c r="R6" i="6"/>
  <c r="R7" i="6" s="1"/>
  <c r="Q6" i="6"/>
  <c r="P7" i="6"/>
  <c r="N7" i="6"/>
  <c r="M6" i="6"/>
  <c r="M7" i="6" s="1"/>
  <c r="L6" i="6"/>
  <c r="L7" i="6" s="1"/>
  <c r="K6" i="6"/>
  <c r="K7" i="6" s="1"/>
  <c r="J6" i="6"/>
  <c r="J7" i="6" s="1"/>
  <c r="I7" i="6"/>
  <c r="H6" i="6"/>
  <c r="G6" i="6"/>
  <c r="E6" i="6"/>
  <c r="B6" i="6" l="1"/>
  <c r="B7" i="4" s="1"/>
  <c r="B14" i="6"/>
  <c r="B7" i="6"/>
  <c r="B8" i="4" s="1"/>
  <c r="J11" i="1" l="1"/>
  <c r="F10" i="1"/>
  <c r="G11" i="1"/>
  <c r="I9" i="1"/>
  <c r="E24" i="1"/>
  <c r="C8" i="1"/>
  <c r="A28" i="1"/>
  <c r="I19" i="1"/>
  <c r="F24" i="1"/>
  <c r="G24" i="1"/>
  <c r="G9" i="1"/>
  <c r="G13" i="1"/>
  <c r="G14" i="1"/>
  <c r="G17" i="1"/>
  <c r="G21" i="1"/>
  <c r="G22" i="1"/>
  <c r="F8" i="1"/>
  <c r="F9" i="1"/>
  <c r="F11" i="1"/>
  <c r="F12" i="1"/>
  <c r="F13" i="1"/>
  <c r="F15" i="1"/>
  <c r="F16" i="1"/>
  <c r="F17" i="1"/>
  <c r="F19" i="1"/>
  <c r="F20" i="1"/>
  <c r="F21" i="1"/>
  <c r="F23" i="1"/>
  <c r="F7" i="1"/>
  <c r="E9" i="1"/>
  <c r="E10" i="1"/>
  <c r="E11" i="1"/>
  <c r="E13" i="1"/>
  <c r="E14" i="1"/>
  <c r="E15" i="1"/>
  <c r="E17" i="1"/>
  <c r="E18" i="1"/>
  <c r="E19" i="1"/>
  <c r="E21" i="1"/>
  <c r="E22" i="1"/>
  <c r="E23" i="1"/>
  <c r="I14" i="1" l="1"/>
  <c r="E7" i="1"/>
  <c r="E20" i="1"/>
  <c r="E16" i="1"/>
  <c r="E12" i="1"/>
  <c r="E8" i="1"/>
  <c r="G18" i="1"/>
  <c r="G10" i="1"/>
  <c r="I8" i="1"/>
  <c r="I24" i="1"/>
  <c r="I23" i="1"/>
  <c r="I18" i="1"/>
  <c r="I12" i="1"/>
  <c r="I22" i="1"/>
  <c r="I16" i="1"/>
  <c r="I11" i="1"/>
  <c r="I20" i="1"/>
  <c r="I15" i="1"/>
  <c r="I10" i="1"/>
  <c r="H9" i="1"/>
  <c r="H24" i="1"/>
  <c r="J18" i="1"/>
  <c r="J8" i="1"/>
  <c r="J22" i="1"/>
  <c r="J17" i="1"/>
  <c r="J12" i="1"/>
  <c r="J24" i="1"/>
  <c r="J13" i="1"/>
  <c r="J21" i="1"/>
  <c r="J16" i="1"/>
  <c r="J10" i="1"/>
  <c r="J7" i="1"/>
  <c r="J20" i="1"/>
  <c r="J14" i="1"/>
  <c r="J9" i="1"/>
  <c r="I7" i="1"/>
  <c r="I21" i="1"/>
  <c r="I17" i="1"/>
  <c r="I13" i="1"/>
  <c r="J23" i="1"/>
  <c r="J19" i="1"/>
  <c r="J15" i="1"/>
  <c r="H20" i="1"/>
  <c r="H16" i="1"/>
  <c r="H12" i="1"/>
  <c r="H8" i="1"/>
  <c r="H23" i="1"/>
  <c r="H19" i="1"/>
  <c r="H15" i="1"/>
  <c r="H11" i="1"/>
  <c r="G7" i="1"/>
  <c r="G20" i="1"/>
  <c r="G16" i="1"/>
  <c r="G12" i="1"/>
  <c r="G8" i="1"/>
  <c r="H22" i="1"/>
  <c r="H18" i="1"/>
  <c r="H14" i="1"/>
  <c r="H10" i="1"/>
  <c r="F22" i="1"/>
  <c r="F18" i="1"/>
  <c r="F14" i="1"/>
  <c r="G23" i="1"/>
  <c r="G19" i="1"/>
  <c r="G15" i="1"/>
  <c r="H7" i="1"/>
  <c r="H21" i="1"/>
  <c r="H17" i="1"/>
  <c r="H13" i="1"/>
  <c r="C19" i="1"/>
  <c r="C15" i="1"/>
  <c r="C22" i="1"/>
  <c r="C18" i="1"/>
  <c r="C14" i="1"/>
  <c r="C10" i="1"/>
  <c r="C23" i="1"/>
  <c r="C11" i="1"/>
  <c r="C7" i="1"/>
  <c r="C21" i="1"/>
  <c r="C17" i="1"/>
  <c r="C13" i="1"/>
  <c r="C9" i="1"/>
  <c r="C24" i="1"/>
  <c r="C20" i="1"/>
  <c r="C16" i="1"/>
  <c r="C12" i="1"/>
  <c r="D24" i="1" l="1"/>
  <c r="D10" i="1"/>
  <c r="D9" i="1"/>
  <c r="D14" i="1"/>
  <c r="D22" i="1"/>
  <c r="D23" i="1"/>
  <c r="D20" i="1"/>
  <c r="D11" i="1"/>
  <c r="D17" i="1"/>
  <c r="D21" i="1"/>
  <c r="D7" i="1"/>
  <c r="D8" i="1"/>
  <c r="D13" i="1"/>
  <c r="D18" i="1"/>
  <c r="D16" i="1"/>
  <c r="D12" i="1"/>
  <c r="D15" i="1"/>
  <c r="D19" i="1"/>
</calcChain>
</file>

<file path=xl/sharedStrings.xml><?xml version="1.0" encoding="utf-8"?>
<sst xmlns="http://schemas.openxmlformats.org/spreadsheetml/2006/main" count="83" uniqueCount="61">
  <si>
    <t xml:space="preserve">Příloha č. 2: Minimální požadovaná struktura rozpočtu (tis. Kč) </t>
  </si>
  <si>
    <t>Požadovaná struktura rozpočtu pro základní a mateřské školy</t>
  </si>
  <si>
    <t>Výnosy celkem</t>
  </si>
  <si>
    <t>Náklady celkem</t>
  </si>
  <si>
    <t>Osobní (mzdové) náklady</t>
  </si>
  <si>
    <t>Provoz a údržba</t>
  </si>
  <si>
    <t>Jmenovité akce</t>
  </si>
  <si>
    <t>Zahraniční zájezdy</t>
  </si>
  <si>
    <t>Psychologové</t>
  </si>
  <si>
    <t>Ostatní náklady</t>
  </si>
  <si>
    <t>MŠ</t>
  </si>
  <si>
    <t>ZŠ</t>
  </si>
  <si>
    <t>Název</t>
  </si>
  <si>
    <t xml:space="preserve">Mateřská škola "Trojlístek", Praha 2, Kladská 25 </t>
  </si>
  <si>
    <t xml:space="preserve">Mateřská škola, Praha 2, Na Děkance 2 </t>
  </si>
  <si>
    <t xml:space="preserve">Mateřská škola, Praha 2, Na Smetance 1 </t>
  </si>
  <si>
    <t xml:space="preserve">Mateřská škola "Čtyřlístek", Praha 2, Římská 27 </t>
  </si>
  <si>
    <t xml:space="preserve">Mateřská škola, Praha 2, Slovenská 27 </t>
  </si>
  <si>
    <t xml:space="preserve">Mateřská škola s internátní péčí, Praha 2, Španělská 16 </t>
  </si>
  <si>
    <t xml:space="preserve">Mateřská škola, Praha 2, Šumavská 37 </t>
  </si>
  <si>
    <t xml:space="preserve">Mateřská škola, Praha 2, Viničná 1 </t>
  </si>
  <si>
    <t xml:space="preserve">Základní škola, Praha 2, Botičská 8 </t>
  </si>
  <si>
    <t xml:space="preserve">Základní škola, Praha 2, Jana Masaryka 21 </t>
  </si>
  <si>
    <t xml:space="preserve">Základní škola s rozšířenou výukou jazyků, Fakultní škola Pedagogické fakulty UK, Praha 2, Kladská 1 </t>
  </si>
  <si>
    <t xml:space="preserve">Základní škola, Praha 2, Vratislavova 13 </t>
  </si>
  <si>
    <t xml:space="preserve">Základní škola, Praha 2, Londýnská 34 </t>
  </si>
  <si>
    <t xml:space="preserve">Základní škola, Praha 2, Na Smetance 1 </t>
  </si>
  <si>
    <t xml:space="preserve">Základní škola a Mateřská škola, Praha 2, Resslova 10 </t>
  </si>
  <si>
    <t xml:space="preserve">Základní škola, Praha 2, Sázavská 5 </t>
  </si>
  <si>
    <t xml:space="preserve">Základní škola, Fakultní škola Pedagogické fakulty UK, Praha 2, Slovenská 27 </t>
  </si>
  <si>
    <t xml:space="preserve">Základní škola u svatého Štěpána, Praha 2, Štěpánská 8 </t>
  </si>
  <si>
    <t xml:space="preserve">(v tis. Kč) </t>
  </si>
  <si>
    <t>Obec</t>
  </si>
  <si>
    <r>
      <t xml:space="preserve">SR
</t>
    </r>
    <r>
      <rPr>
        <sz val="10"/>
        <color rgb="FF000000"/>
        <rFont val="Arial"/>
        <family val="2"/>
        <charset val="238"/>
      </rPr>
      <t>UZ 33353</t>
    </r>
  </si>
  <si>
    <r>
      <t xml:space="preserve">UZ 
</t>
    </r>
    <r>
      <rPr>
        <sz val="14"/>
        <color rgb="FF000000"/>
        <rFont val="Arial"/>
        <family val="2"/>
        <charset val="238"/>
      </rPr>
      <t>33074</t>
    </r>
    <r>
      <rPr>
        <sz val="11"/>
        <color theme="1"/>
        <rFont val="Calibri"/>
        <family val="2"/>
        <charset val="238"/>
        <scheme val="minor"/>
      </rPr>
      <t/>
    </r>
  </si>
  <si>
    <r>
      <t xml:space="preserve">UZ 
</t>
    </r>
    <r>
      <rPr>
        <sz val="14"/>
        <color rgb="FF000000"/>
        <rFont val="Arial"/>
        <family val="2"/>
        <charset val="238"/>
      </rPr>
      <t>33075</t>
    </r>
  </si>
  <si>
    <r>
      <t xml:space="preserve">UZ 
</t>
    </r>
    <r>
      <rPr>
        <sz val="14"/>
        <color rgb="FF000000"/>
        <rFont val="Arial"/>
        <family val="2"/>
        <charset val="238"/>
      </rPr>
      <t>33076</t>
    </r>
  </si>
  <si>
    <t>UZ
33077</t>
  </si>
  <si>
    <r>
      <t>UZ 96</t>
    </r>
    <r>
      <rPr>
        <sz val="10"/>
        <color rgb="FF000000"/>
        <rFont val="Arial"/>
        <family val="2"/>
        <charset val="238"/>
      </rPr>
      <t xml:space="preserve"> 
(MHMP)</t>
    </r>
  </si>
  <si>
    <r>
      <t>UZ61</t>
    </r>
    <r>
      <rPr>
        <sz val="10"/>
        <color rgb="FF000000"/>
        <rFont val="Arial"/>
        <family val="2"/>
        <charset val="238"/>
      </rPr>
      <t xml:space="preserve"> 
(odměny)</t>
    </r>
  </si>
  <si>
    <r>
      <t xml:space="preserve">UZ115
</t>
    </r>
    <r>
      <rPr>
        <sz val="10"/>
        <color rgb="FF000000"/>
        <rFont val="Arial"/>
        <family val="2"/>
        <charset val="238"/>
      </rPr>
      <t>(primární prevence)</t>
    </r>
  </si>
  <si>
    <t>Úplata školní 
družiny</t>
  </si>
  <si>
    <t>Zot.pobyty</t>
  </si>
  <si>
    <t xml:space="preserve">Šablony
I. + II. </t>
  </si>
  <si>
    <t>Doplňková 
činnost</t>
  </si>
  <si>
    <t>Projekty v rámci MHMP</t>
  </si>
  <si>
    <t>Erasmus</t>
  </si>
  <si>
    <t>Překrývání</t>
  </si>
  <si>
    <t>Fond rezervní</t>
  </si>
  <si>
    <t>FKSP</t>
  </si>
  <si>
    <t>Fond odměn</t>
  </si>
  <si>
    <t>Fond investiční</t>
  </si>
  <si>
    <t>Kontrolní výpočet</t>
  </si>
  <si>
    <t>ÚPRAVY
 ROZPOČTU</t>
  </si>
  <si>
    <t>ZAPOJENÍ DLE 
SCHVÁLENÝCH ZÁSAD</t>
  </si>
  <si>
    <t>NÁKUP
MAJETKU</t>
  </si>
  <si>
    <t>Název MŠ/ZŠ</t>
  </si>
  <si>
    <t>Schválil/a:</t>
  </si>
  <si>
    <t>V Praze dne 30.9.2020</t>
  </si>
  <si>
    <t>Požadovaná struktura rozpočtu pro základní a mateřské školy pro rok 2021</t>
  </si>
  <si>
    <t>Vypracoval/a: Veronika Dubská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</si>
</sst>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4"/>
      <color rgb="FF00000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4"/>
      <color rgb="FF000000"/>
      <name val="Calibri"/>
      <family val="2"/>
      <charset val="238"/>
      <scheme val="minor"/>
    </font>
    <font>
      <sz val="10"/>
      <name val="Arial CE"/>
      <charset val="238"/>
    </font>
    <font>
      <sz val="10"/>
      <name val="Arial CE"/>
      <family val="2"/>
      <charset val="238"/>
    </font>
    <font>
      <sz val="12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24"/>
      <color theme="1"/>
      <name val="Calibri"/>
      <family val="2"/>
      <charset val="238"/>
      <scheme val="minor"/>
    </font>
    <font>
      <b/>
      <sz val="14"/>
      <color rgb="FF000000"/>
      <name val="Arial"/>
      <family val="2"/>
      <charset val="238"/>
    </font>
    <font>
      <b/>
      <sz val="16"/>
      <color rgb="FF000000"/>
      <name val="Arial"/>
      <family val="2"/>
      <charset val="238"/>
    </font>
    <font>
      <sz val="16"/>
      <color theme="1"/>
      <name val="Calibri"/>
      <family val="2"/>
      <charset val="238"/>
      <scheme val="minor"/>
    </font>
    <font>
      <sz val="14"/>
      <color rgb="FF000000"/>
      <name val="Arial"/>
      <family val="2"/>
      <charset val="238"/>
    </font>
    <font>
      <sz val="16"/>
      <color rgb="FF000000"/>
      <name val="Arial"/>
      <family val="2"/>
      <charset val="238"/>
    </font>
    <font>
      <sz val="11"/>
      <color theme="1"/>
      <name val="Arial"/>
      <family val="2"/>
      <charset val="238"/>
    </font>
    <font>
      <sz val="16"/>
      <color theme="1"/>
      <name val="Arial"/>
      <family val="2"/>
      <charset val="238"/>
    </font>
    <font>
      <sz val="10"/>
      <color rgb="FF000000"/>
      <name val="Arial"/>
      <family val="2"/>
      <charset val="238"/>
    </font>
    <font>
      <sz val="16"/>
      <color theme="1" tint="0.499984740745262"/>
      <name val="Arial"/>
      <family val="2"/>
      <charset val="238"/>
    </font>
    <font>
      <sz val="16"/>
      <name val="Arial"/>
      <family val="2"/>
      <charset val="238"/>
    </font>
    <font>
      <sz val="10"/>
      <color theme="1"/>
      <name val="Arial"/>
      <family val="2"/>
      <charset val="238"/>
    </font>
    <font>
      <i/>
      <sz val="16"/>
      <color theme="1"/>
      <name val="Arial"/>
      <family val="2"/>
      <charset val="238"/>
    </font>
    <font>
      <i/>
      <sz val="16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D9E1F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1" fillId="0" borderId="0" xfId="0" applyFont="1" applyFill="1" applyBorder="1"/>
    <xf numFmtId="4" fontId="1" fillId="0" borderId="0" xfId="0" applyNumberFormat="1" applyFont="1" applyFill="1" applyBorder="1"/>
    <xf numFmtId="0" fontId="3" fillId="0" borderId="0" xfId="0" applyFont="1" applyFill="1" applyBorder="1"/>
    <xf numFmtId="0" fontId="2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justify" vertical="center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/>
    </xf>
    <xf numFmtId="0" fontId="1" fillId="0" borderId="0" xfId="0" applyFont="1" applyFill="1" applyBorder="1" applyAlignment="1"/>
    <xf numFmtId="0" fontId="7" fillId="0" borderId="0" xfId="0" applyFont="1" applyFill="1" applyBorder="1"/>
    <xf numFmtId="4" fontId="9" fillId="0" borderId="1" xfId="0" applyNumberFormat="1" applyFont="1" applyFill="1" applyBorder="1" applyAlignment="1">
      <alignment vertical="center"/>
    </xf>
    <xf numFmtId="4" fontId="9" fillId="0" borderId="4" xfId="0" applyNumberFormat="1" applyFont="1" applyFill="1" applyBorder="1" applyAlignment="1">
      <alignment vertical="center"/>
    </xf>
    <xf numFmtId="4" fontId="9" fillId="2" borderId="5" xfId="0" applyNumberFormat="1" applyFont="1" applyFill="1" applyBorder="1" applyAlignment="1">
      <alignment vertical="center"/>
    </xf>
    <xf numFmtId="0" fontId="7" fillId="0" borderId="14" xfId="0" applyFont="1" applyFill="1" applyBorder="1"/>
    <xf numFmtId="0" fontId="10" fillId="0" borderId="6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vertical="center" wrapText="1"/>
    </xf>
    <xf numFmtId="0" fontId="5" fillId="0" borderId="8" xfId="0" applyFont="1" applyFill="1" applyBorder="1" applyAlignment="1">
      <alignment vertical="center" wrapText="1"/>
    </xf>
    <xf numFmtId="0" fontId="5" fillId="0" borderId="9" xfId="0" applyFont="1" applyFill="1" applyBorder="1" applyAlignment="1">
      <alignment vertical="center" wrapText="1"/>
    </xf>
    <xf numFmtId="0" fontId="6" fillId="0" borderId="7" xfId="0" applyFont="1" applyFill="1" applyBorder="1" applyAlignment="1">
      <alignment vertical="center" wrapText="1"/>
    </xf>
    <xf numFmtId="0" fontId="6" fillId="0" borderId="8" xfId="0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vertical="center" wrapText="1"/>
    </xf>
    <xf numFmtId="0" fontId="13" fillId="0" borderId="0" xfId="0" applyFont="1" applyAlignment="1">
      <alignment horizontal="justify" vertical="center"/>
    </xf>
    <xf numFmtId="0" fontId="14" fillId="0" borderId="0" xfId="0" applyFont="1"/>
    <xf numFmtId="0" fontId="0" fillId="0" borderId="0" xfId="0" applyAlignment="1">
      <alignment horizontal="center"/>
    </xf>
    <xf numFmtId="0" fontId="13" fillId="3" borderId="19" xfId="0" applyFont="1" applyFill="1" applyBorder="1" applyAlignment="1">
      <alignment vertical="center"/>
    </xf>
    <xf numFmtId="4" fontId="14" fillId="3" borderId="20" xfId="0" applyNumberFormat="1" applyFont="1" applyFill="1" applyBorder="1"/>
    <xf numFmtId="0" fontId="16" fillId="0" borderId="19" xfId="0" applyFont="1" applyBorder="1" applyAlignment="1">
      <alignment vertical="center"/>
    </xf>
    <xf numFmtId="0" fontId="16" fillId="0" borderId="18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 wrapText="1"/>
    </xf>
    <xf numFmtId="0" fontId="5" fillId="0" borderId="7" xfId="0" applyFont="1" applyFill="1" applyBorder="1" applyAlignment="1">
      <alignment vertical="center" wrapText="1"/>
    </xf>
    <xf numFmtId="4" fontId="9" fillId="2" borderId="21" xfId="0" applyNumberFormat="1" applyFont="1" applyFill="1" applyBorder="1" applyAlignment="1">
      <alignment vertical="center"/>
    </xf>
    <xf numFmtId="4" fontId="9" fillId="0" borderId="22" xfId="0" applyNumberFormat="1" applyFont="1" applyFill="1" applyBorder="1" applyAlignment="1">
      <alignment vertical="center"/>
    </xf>
    <xf numFmtId="4" fontId="9" fillId="0" borderId="23" xfId="0" applyNumberFormat="1" applyFont="1" applyFill="1" applyBorder="1" applyAlignment="1">
      <alignment vertical="center"/>
    </xf>
    <xf numFmtId="4" fontId="9" fillId="2" borderId="24" xfId="0" applyNumberFormat="1" applyFont="1" applyFill="1" applyBorder="1" applyAlignment="1">
      <alignment vertical="center"/>
    </xf>
    <xf numFmtId="4" fontId="9" fillId="0" borderId="25" xfId="0" applyNumberFormat="1" applyFont="1" applyFill="1" applyBorder="1" applyAlignment="1">
      <alignment vertical="center"/>
    </xf>
    <xf numFmtId="4" fontId="9" fillId="0" borderId="26" xfId="0" applyNumberFormat="1" applyFont="1" applyFill="1" applyBorder="1" applyAlignment="1">
      <alignment vertical="center"/>
    </xf>
    <xf numFmtId="4" fontId="9" fillId="0" borderId="5" xfId="0" applyNumberFormat="1" applyFont="1" applyFill="1" applyBorder="1" applyAlignment="1">
      <alignment vertical="center"/>
    </xf>
    <xf numFmtId="4" fontId="9" fillId="2" borderId="23" xfId="0" applyNumberFormat="1" applyFont="1" applyFill="1" applyBorder="1" applyAlignment="1">
      <alignment vertical="center"/>
    </xf>
    <xf numFmtId="4" fontId="9" fillId="2" borderId="2" xfId="0" applyNumberFormat="1" applyFont="1" applyFill="1" applyBorder="1" applyAlignment="1">
      <alignment vertical="center"/>
    </xf>
    <xf numFmtId="4" fontId="9" fillId="2" borderId="3" xfId="0" applyNumberFormat="1" applyFont="1" applyFill="1" applyBorder="1" applyAlignment="1">
      <alignment vertical="center"/>
    </xf>
    <xf numFmtId="4" fontId="9" fillId="0" borderId="27" xfId="0" applyNumberFormat="1" applyFont="1" applyFill="1" applyBorder="1" applyAlignment="1">
      <alignment vertical="center"/>
    </xf>
    <xf numFmtId="4" fontId="9" fillId="0" borderId="28" xfId="0" applyNumberFormat="1" applyFont="1" applyFill="1" applyBorder="1" applyAlignment="1">
      <alignment vertical="center"/>
    </xf>
    <xf numFmtId="4" fontId="9" fillId="0" borderId="29" xfId="0" applyNumberFormat="1" applyFont="1" applyFill="1" applyBorder="1" applyAlignment="1">
      <alignment vertical="center"/>
    </xf>
    <xf numFmtId="4" fontId="9" fillId="0" borderId="21" xfId="0" applyNumberFormat="1" applyFont="1" applyFill="1" applyBorder="1" applyAlignment="1">
      <alignment vertical="center"/>
    </xf>
    <xf numFmtId="4" fontId="9" fillId="0" borderId="24" xfId="0" applyNumberFormat="1" applyFont="1" applyFill="1" applyBorder="1" applyAlignment="1">
      <alignment vertical="center"/>
    </xf>
    <xf numFmtId="4" fontId="9" fillId="2" borderId="27" xfId="0" applyNumberFormat="1" applyFont="1" applyFill="1" applyBorder="1" applyAlignment="1">
      <alignment vertical="center"/>
    </xf>
    <xf numFmtId="4" fontId="9" fillId="2" borderId="28" xfId="0" applyNumberFormat="1" applyFont="1" applyFill="1" applyBorder="1" applyAlignment="1">
      <alignment vertical="center"/>
    </xf>
    <xf numFmtId="4" fontId="9" fillId="2" borderId="29" xfId="0" applyNumberFormat="1" applyFont="1" applyFill="1" applyBorder="1" applyAlignment="1">
      <alignment vertical="center"/>
    </xf>
    <xf numFmtId="0" fontId="8" fillId="0" borderId="15" xfId="0" applyFont="1" applyFill="1" applyBorder="1" applyAlignment="1">
      <alignment horizontal="center" vertical="center" wrapText="1"/>
    </xf>
    <xf numFmtId="0" fontId="8" fillId="2" borderId="30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0" fontId="17" fillId="0" borderId="0" xfId="0" applyFont="1"/>
    <xf numFmtId="0" fontId="18" fillId="0" borderId="0" xfId="0" applyFont="1"/>
    <xf numFmtId="0" fontId="17" fillId="0" borderId="0" xfId="0" applyFont="1" applyAlignment="1">
      <alignment horizontal="center"/>
    </xf>
    <xf numFmtId="0" fontId="15" fillId="0" borderId="18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/>
    </xf>
    <xf numFmtId="4" fontId="18" fillId="3" borderId="20" xfId="0" applyNumberFormat="1" applyFont="1" applyFill="1" applyBorder="1"/>
    <xf numFmtId="4" fontId="20" fillId="3" borderId="20" xfId="0" applyNumberFormat="1" applyFont="1" applyFill="1" applyBorder="1"/>
    <xf numFmtId="4" fontId="21" fillId="0" borderId="20" xfId="0" applyNumberFormat="1" applyFont="1" applyBorder="1" applyAlignment="1">
      <alignment vertical="center"/>
    </xf>
    <xf numFmtId="4" fontId="21" fillId="0" borderId="20" xfId="0" applyNumberFormat="1" applyFont="1" applyFill="1" applyBorder="1" applyAlignment="1">
      <alignment vertical="center"/>
    </xf>
    <xf numFmtId="0" fontId="17" fillId="0" borderId="0" xfId="0" applyFont="1" applyAlignment="1">
      <alignment horizontal="right"/>
    </xf>
    <xf numFmtId="4" fontId="22" fillId="0" borderId="0" xfId="0" applyNumberFormat="1" applyFont="1"/>
    <xf numFmtId="0" fontId="22" fillId="0" borderId="0" xfId="0" applyFont="1"/>
    <xf numFmtId="0" fontId="16" fillId="0" borderId="0" xfId="0" applyFont="1" applyFill="1" applyBorder="1" applyAlignment="1">
      <alignment horizontal="right" vertical="center"/>
    </xf>
    <xf numFmtId="0" fontId="17" fillId="0" borderId="0" xfId="0" applyFont="1" applyFill="1"/>
    <xf numFmtId="0" fontId="17" fillId="0" borderId="0" xfId="0" applyFont="1" applyAlignment="1">
      <alignment horizontal="center" vertical="center" wrapText="1"/>
    </xf>
    <xf numFmtId="2" fontId="18" fillId="0" borderId="0" xfId="0" applyNumberFormat="1" applyFont="1"/>
    <xf numFmtId="0" fontId="17" fillId="0" borderId="0" xfId="0" applyFont="1" applyAlignment="1">
      <alignment horizontal="center" vertical="center"/>
    </xf>
    <xf numFmtId="0" fontId="23" fillId="0" borderId="6" xfId="0" applyFont="1" applyBorder="1" applyAlignment="1">
      <alignment vertical="center"/>
    </xf>
    <xf numFmtId="0" fontId="24" fillId="0" borderId="6" xfId="0" applyFont="1" applyBorder="1" applyAlignment="1">
      <alignment vertical="center"/>
    </xf>
    <xf numFmtId="0" fontId="21" fillId="0" borderId="18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wrapText="1"/>
    </xf>
    <xf numFmtId="0" fontId="1" fillId="0" borderId="13" xfId="0" applyFont="1" applyFill="1" applyBorder="1" applyAlignment="1">
      <alignment horizontal="center" vertical="top"/>
    </xf>
    <xf numFmtId="0" fontId="1" fillId="0" borderId="11" xfId="0" applyFont="1" applyFill="1" applyBorder="1" applyAlignment="1">
      <alignment horizontal="center" vertical="top"/>
    </xf>
    <xf numFmtId="0" fontId="1" fillId="0" borderId="12" xfId="0" applyFont="1" applyFill="1" applyBorder="1" applyAlignment="1">
      <alignment horizontal="center" vertical="top"/>
    </xf>
    <xf numFmtId="0" fontId="1" fillId="0" borderId="10" xfId="0" applyFont="1" applyFill="1" applyBorder="1" applyAlignment="1">
      <alignment horizontal="center" vertical="top"/>
    </xf>
    <xf numFmtId="0" fontId="11" fillId="0" borderId="0" xfId="0" applyFont="1" applyFill="1" applyAlignment="1">
      <alignment horizontal="center"/>
    </xf>
    <xf numFmtId="0" fontId="12" fillId="0" borderId="0" xfId="0" applyFont="1" applyAlignment="1">
      <alignment horizontal="left" vertical="center" wrapText="1"/>
    </xf>
    <xf numFmtId="0" fontId="15" fillId="0" borderId="0" xfId="0" applyFont="1" applyAlignment="1">
      <alignment horizontal="left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1"/>
  <sheetViews>
    <sheetView zoomScale="90" zoomScaleNormal="90" workbookViewId="0">
      <selection activeCell="D7" sqref="D7"/>
    </sheetView>
  </sheetViews>
  <sheetFormatPr defaultRowHeight="18.75" x14ac:dyDescent="0.3"/>
  <cols>
    <col min="1" max="1" width="5.5703125" style="1" customWidth="1"/>
    <col min="2" max="2" width="47.28515625" style="1" bestFit="1" customWidth="1"/>
    <col min="3" max="8" width="13.5703125" style="1" customWidth="1"/>
    <col min="9" max="9" width="14.42578125" style="1" customWidth="1"/>
    <col min="10" max="10" width="13.5703125" style="1" customWidth="1"/>
    <col min="11" max="11" width="2.7109375" style="1" customWidth="1"/>
    <col min="12" max="16384" width="9.140625" style="1"/>
  </cols>
  <sheetData>
    <row r="1" spans="1:10" x14ac:dyDescent="0.3">
      <c r="B1" s="74"/>
      <c r="C1" s="74"/>
      <c r="D1" s="74"/>
    </row>
    <row r="2" spans="1:10" ht="18.75" customHeight="1" x14ac:dyDescent="0.3">
      <c r="A2" s="7" t="s">
        <v>0</v>
      </c>
      <c r="B2"/>
      <c r="C2" s="6"/>
      <c r="D2" s="6"/>
    </row>
    <row r="3" spans="1:10" x14ac:dyDescent="0.3">
      <c r="A3" s="5"/>
      <c r="B3"/>
      <c r="C3" s="3"/>
      <c r="D3" s="3"/>
    </row>
    <row r="4" spans="1:10" ht="18.75" customHeight="1" x14ac:dyDescent="0.3">
      <c r="A4" s="7" t="s">
        <v>59</v>
      </c>
      <c r="B4"/>
      <c r="C4" s="6"/>
      <c r="D4" s="3"/>
    </row>
    <row r="5" spans="1:10" ht="19.5" thickBot="1" x14ac:dyDescent="0.35">
      <c r="A5" s="8"/>
      <c r="B5" s="4"/>
      <c r="C5" s="4"/>
    </row>
    <row r="6" spans="1:10" s="9" customFormat="1" ht="48" thickBot="1" x14ac:dyDescent="0.3">
      <c r="A6" s="13"/>
      <c r="B6" s="14" t="s">
        <v>12</v>
      </c>
      <c r="C6" s="51" t="s">
        <v>2</v>
      </c>
      <c r="D6" s="52" t="s">
        <v>3</v>
      </c>
      <c r="E6" s="50" t="s">
        <v>4</v>
      </c>
      <c r="F6" s="15" t="s">
        <v>5</v>
      </c>
      <c r="G6" s="15" t="s">
        <v>6</v>
      </c>
      <c r="H6" s="15" t="s">
        <v>7</v>
      </c>
      <c r="I6" s="15" t="s">
        <v>8</v>
      </c>
      <c r="J6" s="16" t="s">
        <v>9</v>
      </c>
    </row>
    <row r="7" spans="1:10" x14ac:dyDescent="0.3">
      <c r="A7" s="75" t="s">
        <v>10</v>
      </c>
      <c r="B7" s="31" t="s">
        <v>16</v>
      </c>
      <c r="C7" s="47">
        <f>'Originál-k vyplnění'!$B$7</f>
        <v>14661.5</v>
      </c>
      <c r="D7" s="39">
        <f t="shared" ref="D7:D17" si="0">E7+F7+G7+H7+I7+J7</f>
        <v>14661.5</v>
      </c>
      <c r="E7" s="45">
        <f>'Originál-k vyplnění'!$B$9</f>
        <v>12308</v>
      </c>
      <c r="F7" s="33">
        <f>'Originál-k vyplnění'!$B$10</f>
        <v>1850</v>
      </c>
      <c r="G7" s="33">
        <f>'Originál-k vyplnění'!$B$11</f>
        <v>185</v>
      </c>
      <c r="H7" s="33">
        <f>'Originál-k vyplnění'!$B$12</f>
        <v>15</v>
      </c>
      <c r="I7" s="33">
        <f>'Originál-k vyplnění'!$B$13</f>
        <v>0</v>
      </c>
      <c r="J7" s="34">
        <f>'Originál-k vyplnění'!$B$14</f>
        <v>303.5</v>
      </c>
    </row>
    <row r="8" spans="1:10" x14ac:dyDescent="0.3">
      <c r="A8" s="76"/>
      <c r="B8" s="18" t="s">
        <v>14</v>
      </c>
      <c r="C8" s="48">
        <f>'Originál-k vyplnění'!$B$7</f>
        <v>14661.5</v>
      </c>
      <c r="D8" s="40">
        <f t="shared" si="0"/>
        <v>14661.5</v>
      </c>
      <c r="E8" s="38">
        <f>'Originál-k vyplnění'!$B$9</f>
        <v>12308</v>
      </c>
      <c r="F8" s="10">
        <f>'Originál-k vyplnění'!$B$10</f>
        <v>1850</v>
      </c>
      <c r="G8" s="10">
        <f>'Originál-k vyplnění'!$B$11</f>
        <v>185</v>
      </c>
      <c r="H8" s="10">
        <f>'Originál-k vyplnění'!$B$12</f>
        <v>15</v>
      </c>
      <c r="I8" s="10">
        <f>'Originál-k vyplnění'!$B$13</f>
        <v>0</v>
      </c>
      <c r="J8" s="11">
        <f>'Originál-k vyplnění'!$B$14</f>
        <v>303.5</v>
      </c>
    </row>
    <row r="9" spans="1:10" x14ac:dyDescent="0.3">
      <c r="A9" s="76"/>
      <c r="B9" s="18" t="s">
        <v>15</v>
      </c>
      <c r="C9" s="48">
        <f>'Originál-k vyplnění'!$B$7</f>
        <v>14661.5</v>
      </c>
      <c r="D9" s="40">
        <f t="shared" si="0"/>
        <v>14661.5</v>
      </c>
      <c r="E9" s="38">
        <f>'Originál-k vyplnění'!$B$9</f>
        <v>12308</v>
      </c>
      <c r="F9" s="10">
        <f>'Originál-k vyplnění'!$B$10</f>
        <v>1850</v>
      </c>
      <c r="G9" s="10">
        <f>'Originál-k vyplnění'!$B$11</f>
        <v>185</v>
      </c>
      <c r="H9" s="10">
        <f>'Originál-k vyplnění'!$B$12</f>
        <v>15</v>
      </c>
      <c r="I9" s="10">
        <f>'Originál-k vyplnění'!$B$13</f>
        <v>0</v>
      </c>
      <c r="J9" s="11">
        <f>'Originál-k vyplnění'!$B$14</f>
        <v>303.5</v>
      </c>
    </row>
    <row r="10" spans="1:10" x14ac:dyDescent="0.3">
      <c r="A10" s="76"/>
      <c r="B10" s="18" t="s">
        <v>19</v>
      </c>
      <c r="C10" s="48">
        <f>'Originál-k vyplnění'!$B$7</f>
        <v>14661.5</v>
      </c>
      <c r="D10" s="40">
        <f t="shared" si="0"/>
        <v>14661.5</v>
      </c>
      <c r="E10" s="38">
        <f>'Originál-k vyplnění'!$B$9</f>
        <v>12308</v>
      </c>
      <c r="F10" s="10">
        <f>'Originál-k vyplnění'!$B$10</f>
        <v>1850</v>
      </c>
      <c r="G10" s="10">
        <f>'Originál-k vyplnění'!$B$11</f>
        <v>185</v>
      </c>
      <c r="H10" s="10">
        <f>'Originál-k vyplnění'!$B$12</f>
        <v>15</v>
      </c>
      <c r="I10" s="10">
        <f>'Originál-k vyplnění'!$B$13</f>
        <v>0</v>
      </c>
      <c r="J10" s="11">
        <f>'Originál-k vyplnění'!$B$14</f>
        <v>303.5</v>
      </c>
    </row>
    <row r="11" spans="1:10" x14ac:dyDescent="0.3">
      <c r="A11" s="76"/>
      <c r="B11" s="18" t="s">
        <v>17</v>
      </c>
      <c r="C11" s="48">
        <f>'Originál-k vyplnění'!$B$7</f>
        <v>14661.5</v>
      </c>
      <c r="D11" s="40">
        <f t="shared" si="0"/>
        <v>14661.5</v>
      </c>
      <c r="E11" s="38">
        <f>'Originál-k vyplnění'!$B$9</f>
        <v>12308</v>
      </c>
      <c r="F11" s="10">
        <f>'Originál-k vyplnění'!$B$10</f>
        <v>1850</v>
      </c>
      <c r="G11" s="10">
        <f>'Originál-k vyplnění'!$B$11</f>
        <v>185</v>
      </c>
      <c r="H11" s="10">
        <f>'Originál-k vyplnění'!$B$12</f>
        <v>15</v>
      </c>
      <c r="I11" s="10">
        <f>'Originál-k vyplnění'!$B$13</f>
        <v>0</v>
      </c>
      <c r="J11" s="11">
        <f>'Originál-k vyplnění'!$B$14</f>
        <v>303.5</v>
      </c>
    </row>
    <row r="12" spans="1:10" ht="25.5" x14ac:dyDescent="0.3">
      <c r="A12" s="76"/>
      <c r="B12" s="18" t="s">
        <v>18</v>
      </c>
      <c r="C12" s="48">
        <f>'Originál-k vyplnění'!$B$7</f>
        <v>14661.5</v>
      </c>
      <c r="D12" s="40">
        <f t="shared" si="0"/>
        <v>14661.5</v>
      </c>
      <c r="E12" s="38">
        <f>'Originál-k vyplnění'!$B$9</f>
        <v>12308</v>
      </c>
      <c r="F12" s="10">
        <f>'Originál-k vyplnění'!$B$10</f>
        <v>1850</v>
      </c>
      <c r="G12" s="10">
        <f>'Originál-k vyplnění'!$B$11</f>
        <v>185</v>
      </c>
      <c r="H12" s="10">
        <f>'Originál-k vyplnění'!$B$12</f>
        <v>15</v>
      </c>
      <c r="I12" s="10">
        <f>'Originál-k vyplnění'!$B$13</f>
        <v>0</v>
      </c>
      <c r="J12" s="11">
        <f>'Originál-k vyplnění'!$B$14</f>
        <v>303.5</v>
      </c>
    </row>
    <row r="13" spans="1:10" x14ac:dyDescent="0.3">
      <c r="A13" s="76"/>
      <c r="B13" s="18" t="s">
        <v>13</v>
      </c>
      <c r="C13" s="48">
        <f>'Originál-k vyplnění'!$B$7</f>
        <v>14661.5</v>
      </c>
      <c r="D13" s="40">
        <f t="shared" si="0"/>
        <v>14661.5</v>
      </c>
      <c r="E13" s="38">
        <f>'Originál-k vyplnění'!$B$9</f>
        <v>12308</v>
      </c>
      <c r="F13" s="10">
        <f>'Originál-k vyplnění'!$B$10</f>
        <v>1850</v>
      </c>
      <c r="G13" s="10">
        <f>'Originál-k vyplnění'!$B$11</f>
        <v>185</v>
      </c>
      <c r="H13" s="10">
        <f>'Originál-k vyplnění'!$B$12</f>
        <v>15</v>
      </c>
      <c r="I13" s="10">
        <f>'Originál-k vyplnění'!$B$13</f>
        <v>0</v>
      </c>
      <c r="J13" s="11">
        <f>'Originál-k vyplnění'!$B$14</f>
        <v>303.5</v>
      </c>
    </row>
    <row r="14" spans="1:10" ht="19.5" thickBot="1" x14ac:dyDescent="0.35">
      <c r="A14" s="77"/>
      <c r="B14" s="19" t="s">
        <v>20</v>
      </c>
      <c r="C14" s="49">
        <f>'Originál-k vyplnění'!$B$7</f>
        <v>14661.5</v>
      </c>
      <c r="D14" s="41">
        <f t="shared" si="0"/>
        <v>14661.5</v>
      </c>
      <c r="E14" s="46">
        <f>'Originál-k vyplnění'!$B$9</f>
        <v>12308</v>
      </c>
      <c r="F14" s="36">
        <f>'Originál-k vyplnění'!$B$10</f>
        <v>1850</v>
      </c>
      <c r="G14" s="36">
        <f>'Originál-k vyplnění'!$B$11</f>
        <v>185</v>
      </c>
      <c r="H14" s="36">
        <f>'Originál-k vyplnění'!$B$12</f>
        <v>15</v>
      </c>
      <c r="I14" s="36">
        <f>'Originál-k vyplnění'!$B$13</f>
        <v>0</v>
      </c>
      <c r="J14" s="37">
        <f>'Originál-k vyplnění'!$B$14</f>
        <v>303.5</v>
      </c>
    </row>
    <row r="15" spans="1:10" x14ac:dyDescent="0.3">
      <c r="A15" s="78" t="s">
        <v>11</v>
      </c>
      <c r="B15" s="20" t="s">
        <v>21</v>
      </c>
      <c r="C15" s="32">
        <f>'Originál-k vyplnění'!$B$7</f>
        <v>14661.5</v>
      </c>
      <c r="D15" s="39">
        <f t="shared" si="0"/>
        <v>14661.5</v>
      </c>
      <c r="E15" s="42">
        <f>'Originál-k vyplnění'!$B$9</f>
        <v>12308</v>
      </c>
      <c r="F15" s="33">
        <f>'Originál-k vyplnění'!$B$10</f>
        <v>1850</v>
      </c>
      <c r="G15" s="33">
        <f>'Originál-k vyplnění'!$B$11</f>
        <v>185</v>
      </c>
      <c r="H15" s="33">
        <f>'Originál-k vyplnění'!$B$12</f>
        <v>15</v>
      </c>
      <c r="I15" s="33">
        <f>'Originál-k vyplnění'!$B$13</f>
        <v>0</v>
      </c>
      <c r="J15" s="34">
        <f>'Originál-k vyplnění'!$B$14</f>
        <v>303.5</v>
      </c>
    </row>
    <row r="16" spans="1:10" x14ac:dyDescent="0.3">
      <c r="A16" s="76"/>
      <c r="B16" s="17" t="s">
        <v>22</v>
      </c>
      <c r="C16" s="12">
        <f>'Originál-k vyplnění'!$B$7</f>
        <v>14661.5</v>
      </c>
      <c r="D16" s="40">
        <f t="shared" si="0"/>
        <v>14661.5</v>
      </c>
      <c r="E16" s="43">
        <f>'Originál-k vyplnění'!$B$9</f>
        <v>12308</v>
      </c>
      <c r="F16" s="10">
        <f>'Originál-k vyplnění'!$B$10</f>
        <v>1850</v>
      </c>
      <c r="G16" s="10">
        <f>'Originál-k vyplnění'!$B$11</f>
        <v>185</v>
      </c>
      <c r="H16" s="10">
        <f>'Originál-k vyplnění'!$B$12</f>
        <v>15</v>
      </c>
      <c r="I16" s="10">
        <f>'Originál-k vyplnění'!$B$13</f>
        <v>0</v>
      </c>
      <c r="J16" s="11">
        <f>'Originál-k vyplnění'!$B$14</f>
        <v>303.5</v>
      </c>
    </row>
    <row r="17" spans="1:10" ht="25.5" x14ac:dyDescent="0.3">
      <c r="A17" s="76"/>
      <c r="B17" s="17" t="s">
        <v>23</v>
      </c>
      <c r="C17" s="12">
        <f>'Originál-k vyplnění'!$B$7</f>
        <v>14661.5</v>
      </c>
      <c r="D17" s="40">
        <f t="shared" si="0"/>
        <v>14661.5</v>
      </c>
      <c r="E17" s="43">
        <f>'Originál-k vyplnění'!$B$9</f>
        <v>12308</v>
      </c>
      <c r="F17" s="10">
        <f>'Originál-k vyplnění'!$B$10</f>
        <v>1850</v>
      </c>
      <c r="G17" s="10">
        <f>'Originál-k vyplnění'!$B$11</f>
        <v>185</v>
      </c>
      <c r="H17" s="10">
        <f>'Originál-k vyplnění'!$B$12</f>
        <v>15</v>
      </c>
      <c r="I17" s="10">
        <f>'Originál-k vyplnění'!$B$13</f>
        <v>0</v>
      </c>
      <c r="J17" s="11">
        <f>'Originál-k vyplnění'!$B$14</f>
        <v>303.5</v>
      </c>
    </row>
    <row r="18" spans="1:10" x14ac:dyDescent="0.3">
      <c r="A18" s="76"/>
      <c r="B18" s="17" t="s">
        <v>25</v>
      </c>
      <c r="C18" s="12">
        <f>'Originál-k vyplnění'!$B$7</f>
        <v>14661.5</v>
      </c>
      <c r="D18" s="40">
        <f>E18+F18+G18+H18+I18+J18</f>
        <v>14661.5</v>
      </c>
      <c r="E18" s="43">
        <f>'Originál-k vyplnění'!$B$9</f>
        <v>12308</v>
      </c>
      <c r="F18" s="10">
        <f>'Originál-k vyplnění'!$B$10</f>
        <v>1850</v>
      </c>
      <c r="G18" s="10">
        <f>'Originál-k vyplnění'!$B$11</f>
        <v>185</v>
      </c>
      <c r="H18" s="10">
        <f>'Originál-k vyplnění'!$B$12</f>
        <v>15</v>
      </c>
      <c r="I18" s="10">
        <f>'Originál-k vyplnění'!$B$13</f>
        <v>0</v>
      </c>
      <c r="J18" s="11">
        <f>'Originál-k vyplnění'!$B$14</f>
        <v>303.5</v>
      </c>
    </row>
    <row r="19" spans="1:10" x14ac:dyDescent="0.3">
      <c r="A19" s="76"/>
      <c r="B19" s="17" t="s">
        <v>26</v>
      </c>
      <c r="C19" s="12">
        <f>'Originál-k vyplnění'!$B$7</f>
        <v>14661.5</v>
      </c>
      <c r="D19" s="40">
        <f t="shared" ref="D19:D24" si="1">E19+F19+G19+H19+I19+J19</f>
        <v>14661.5</v>
      </c>
      <c r="E19" s="43">
        <f>'Originál-k vyplnění'!$B$9</f>
        <v>12308</v>
      </c>
      <c r="F19" s="10">
        <f>'Originál-k vyplnění'!$B$10</f>
        <v>1850</v>
      </c>
      <c r="G19" s="10">
        <f>'Originál-k vyplnění'!$B$11</f>
        <v>185</v>
      </c>
      <c r="H19" s="10">
        <f>'Originál-k vyplnění'!$B$12</f>
        <v>15</v>
      </c>
      <c r="I19" s="10">
        <f>'Originál-k vyplnění'!$B$13</f>
        <v>0</v>
      </c>
      <c r="J19" s="11">
        <f>'Originál-k vyplnění'!$B$14</f>
        <v>303.5</v>
      </c>
    </row>
    <row r="20" spans="1:10" ht="25.5" x14ac:dyDescent="0.3">
      <c r="A20" s="76"/>
      <c r="B20" s="17" t="s">
        <v>27</v>
      </c>
      <c r="C20" s="12">
        <f>'Originál-k vyplnění'!$B$7</f>
        <v>14661.5</v>
      </c>
      <c r="D20" s="40">
        <f t="shared" si="1"/>
        <v>14661.5</v>
      </c>
      <c r="E20" s="43">
        <f>'Originál-k vyplnění'!$B$9</f>
        <v>12308</v>
      </c>
      <c r="F20" s="10">
        <f>'Originál-k vyplnění'!$B$10</f>
        <v>1850</v>
      </c>
      <c r="G20" s="10">
        <f>'Originál-k vyplnění'!$B$11</f>
        <v>185</v>
      </c>
      <c r="H20" s="10">
        <f>'Originál-k vyplnění'!$B$12</f>
        <v>15</v>
      </c>
      <c r="I20" s="10">
        <f>'Originál-k vyplnění'!$B$13</f>
        <v>0</v>
      </c>
      <c r="J20" s="11">
        <f>'Originál-k vyplnění'!$B$14</f>
        <v>303.5</v>
      </c>
    </row>
    <row r="21" spans="1:10" x14ac:dyDescent="0.3">
      <c r="A21" s="76"/>
      <c r="B21" s="17" t="s">
        <v>28</v>
      </c>
      <c r="C21" s="12">
        <f>'Originál-k vyplnění'!$B$7</f>
        <v>14661.5</v>
      </c>
      <c r="D21" s="40">
        <f t="shared" si="1"/>
        <v>14661.5</v>
      </c>
      <c r="E21" s="43">
        <f>'Originál-k vyplnění'!$B$9</f>
        <v>12308</v>
      </c>
      <c r="F21" s="10">
        <f>'Originál-k vyplnění'!$B$10</f>
        <v>1850</v>
      </c>
      <c r="G21" s="10">
        <f>'Originál-k vyplnění'!$B$11</f>
        <v>185</v>
      </c>
      <c r="H21" s="10">
        <f>'Originál-k vyplnění'!$B$12</f>
        <v>15</v>
      </c>
      <c r="I21" s="10">
        <f>'Originál-k vyplnění'!$B$13</f>
        <v>0</v>
      </c>
      <c r="J21" s="11">
        <f>'Originál-k vyplnění'!$B$14</f>
        <v>303.5</v>
      </c>
    </row>
    <row r="22" spans="1:10" ht="25.5" x14ac:dyDescent="0.3">
      <c r="A22" s="76"/>
      <c r="B22" s="21" t="s">
        <v>29</v>
      </c>
      <c r="C22" s="12">
        <f>'Originál-k vyplnění'!$B$7</f>
        <v>14661.5</v>
      </c>
      <c r="D22" s="40">
        <f t="shared" si="1"/>
        <v>14661.5</v>
      </c>
      <c r="E22" s="43">
        <f>'Originál-k vyplnění'!$B$9</f>
        <v>12308</v>
      </c>
      <c r="F22" s="10">
        <f>'Originál-k vyplnění'!$B$10</f>
        <v>1850</v>
      </c>
      <c r="G22" s="10">
        <f>'Originál-k vyplnění'!$B$11</f>
        <v>185</v>
      </c>
      <c r="H22" s="10">
        <f>'Originál-k vyplnění'!$B$12</f>
        <v>15</v>
      </c>
      <c r="I22" s="10">
        <f>'Originál-k vyplnění'!$B$13</f>
        <v>0</v>
      </c>
      <c r="J22" s="11">
        <f>'Originál-k vyplnění'!$B$14</f>
        <v>303.5</v>
      </c>
    </row>
    <row r="23" spans="1:10" ht="25.5" x14ac:dyDescent="0.3">
      <c r="A23" s="76"/>
      <c r="B23" s="21" t="s">
        <v>30</v>
      </c>
      <c r="C23" s="12">
        <f>'Originál-k vyplnění'!$B$7</f>
        <v>14661.5</v>
      </c>
      <c r="D23" s="40">
        <f t="shared" si="1"/>
        <v>14661.5</v>
      </c>
      <c r="E23" s="43">
        <f>'Originál-k vyplnění'!$B$9</f>
        <v>12308</v>
      </c>
      <c r="F23" s="10">
        <f>'Originál-k vyplnění'!$B$10</f>
        <v>1850</v>
      </c>
      <c r="G23" s="10">
        <f>'Originál-k vyplnění'!$B$11</f>
        <v>185</v>
      </c>
      <c r="H23" s="10">
        <f>'Originál-k vyplnění'!$B$12</f>
        <v>15</v>
      </c>
      <c r="I23" s="10">
        <f>'Originál-k vyplnění'!$B$13</f>
        <v>0</v>
      </c>
      <c r="J23" s="11">
        <f>'Originál-k vyplnění'!$B$14</f>
        <v>303.5</v>
      </c>
    </row>
    <row r="24" spans="1:10" ht="19.5" thickBot="1" x14ac:dyDescent="0.35">
      <c r="A24" s="77"/>
      <c r="B24" s="22" t="s">
        <v>24</v>
      </c>
      <c r="C24" s="35">
        <f>'Originál-k vyplnění'!$B$7</f>
        <v>14661.5</v>
      </c>
      <c r="D24" s="41">
        <f t="shared" si="1"/>
        <v>14661.5</v>
      </c>
      <c r="E24" s="44">
        <f>'Originál-k vyplnění'!$B$9</f>
        <v>12308</v>
      </c>
      <c r="F24" s="36">
        <f>'Originál-k vyplnění'!$B$10</f>
        <v>1850</v>
      </c>
      <c r="G24" s="36">
        <f>'Originál-k vyplnění'!$B$11</f>
        <v>185</v>
      </c>
      <c r="H24" s="36">
        <f>'Originál-k vyplnění'!$B$12</f>
        <v>15</v>
      </c>
      <c r="I24" s="36">
        <f>'Originál-k vyplnění'!$B$13</f>
        <v>0</v>
      </c>
      <c r="J24" s="37">
        <f>'Originál-k vyplnění'!$B$14</f>
        <v>303.5</v>
      </c>
    </row>
    <row r="25" spans="1:10" x14ac:dyDescent="0.3">
      <c r="H25" s="2"/>
      <c r="I25" s="2"/>
      <c r="J25" s="2"/>
    </row>
    <row r="26" spans="1:10" x14ac:dyDescent="0.3">
      <c r="A26" s="9" t="str">
        <f>'Originál-k vyplnění'!A16</f>
        <v>V Praze dne 30.9.2020</v>
      </c>
      <c r="B26" s="9"/>
    </row>
    <row r="27" spans="1:10" x14ac:dyDescent="0.3">
      <c r="A27" s="9"/>
      <c r="B27" s="9"/>
    </row>
    <row r="28" spans="1:10" x14ac:dyDescent="0.3">
      <c r="A28" s="9" t="str">
        <f>'Originál-k vyplnění'!A18</f>
        <v>Vypracoval/a: Veronika Dubská</v>
      </c>
      <c r="B28" s="9"/>
    </row>
    <row r="29" spans="1:10" x14ac:dyDescent="0.3">
      <c r="A29" s="9"/>
      <c r="B29" s="9"/>
    </row>
    <row r="30" spans="1:10" x14ac:dyDescent="0.3">
      <c r="A30" s="9" t="s">
        <v>57</v>
      </c>
      <c r="B30" s="9"/>
    </row>
    <row r="31" spans="1:10" x14ac:dyDescent="0.3">
      <c r="A31" s="9"/>
      <c r="B31" s="9"/>
    </row>
  </sheetData>
  <sortState ref="B7:J20">
    <sortCondition ref="B7"/>
  </sortState>
  <mergeCells count="3">
    <mergeCell ref="B1:D1"/>
    <mergeCell ref="A7:A14"/>
    <mergeCell ref="A15:A24"/>
  </mergeCells>
  <pageMargins left="0.70866141732283472" right="0.70866141732283472" top="0.78740157480314965" bottom="0.78740157480314965" header="0.31496062992125984" footer="0.31496062992125984"/>
  <pageSetup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"/>
  <sheetViews>
    <sheetView tabSelected="1" workbookViewId="0">
      <selection activeCell="D10" sqref="D10"/>
    </sheetView>
  </sheetViews>
  <sheetFormatPr defaultRowHeight="15" x14ac:dyDescent="0.25"/>
  <cols>
    <col min="1" max="1" width="35.7109375" bestFit="1" customWidth="1"/>
    <col min="2" max="2" width="22.28515625" customWidth="1"/>
    <col min="3" max="3" width="18.140625" customWidth="1"/>
  </cols>
  <sheetData>
    <row r="1" spans="1:4" ht="10.5" customHeight="1" x14ac:dyDescent="0.5">
      <c r="A1" s="79"/>
      <c r="B1" s="79"/>
      <c r="C1" s="79"/>
      <c r="D1" s="79"/>
    </row>
    <row r="2" spans="1:4" ht="31.5" customHeight="1" x14ac:dyDescent="0.25">
      <c r="A2" s="80" t="s">
        <v>0</v>
      </c>
      <c r="B2" s="80"/>
      <c r="C2" s="80"/>
      <c r="D2" s="80"/>
    </row>
    <row r="3" spans="1:4" ht="21" x14ac:dyDescent="0.35">
      <c r="A3" s="23"/>
      <c r="B3" s="24"/>
      <c r="C3" s="24"/>
    </row>
    <row r="4" spans="1:4" ht="30" customHeight="1" x14ac:dyDescent="0.25">
      <c r="A4" s="81" t="s">
        <v>1</v>
      </c>
      <c r="B4" s="81"/>
      <c r="C4" s="81"/>
    </row>
    <row r="5" spans="1:4" ht="15.75" thickBot="1" x14ac:dyDescent="0.3">
      <c r="B5" s="25" t="s">
        <v>31</v>
      </c>
    </row>
    <row r="6" spans="1:4" ht="30" customHeight="1" thickBot="1" x14ac:dyDescent="0.3">
      <c r="A6" s="72" t="s">
        <v>56</v>
      </c>
      <c r="B6" s="73">
        <v>2021</v>
      </c>
    </row>
    <row r="7" spans="1:4" ht="30" customHeight="1" thickBot="1" x14ac:dyDescent="0.4">
      <c r="A7" s="26" t="s">
        <v>2</v>
      </c>
      <c r="B7" s="27">
        <f>výpočty!B6</f>
        <v>14661.5</v>
      </c>
    </row>
    <row r="8" spans="1:4" ht="30" customHeight="1" thickBot="1" x14ac:dyDescent="0.4">
      <c r="A8" s="26" t="s">
        <v>3</v>
      </c>
      <c r="B8" s="27">
        <f>výpočty!B7</f>
        <v>14661.5</v>
      </c>
    </row>
    <row r="9" spans="1:4" ht="30" customHeight="1" thickBot="1" x14ac:dyDescent="0.4">
      <c r="A9" s="28" t="s">
        <v>4</v>
      </c>
      <c r="B9" s="27">
        <f>výpočty!B8</f>
        <v>12308</v>
      </c>
    </row>
    <row r="10" spans="1:4" ht="30" customHeight="1" thickBot="1" x14ac:dyDescent="0.4">
      <c r="A10" s="28" t="s">
        <v>5</v>
      </c>
      <c r="B10" s="27">
        <f>výpočty!B9</f>
        <v>1850</v>
      </c>
    </row>
    <row r="11" spans="1:4" ht="30" customHeight="1" thickBot="1" x14ac:dyDescent="0.4">
      <c r="A11" s="28" t="s">
        <v>6</v>
      </c>
      <c r="B11" s="27">
        <f>výpočty!B10</f>
        <v>185</v>
      </c>
    </row>
    <row r="12" spans="1:4" ht="30" customHeight="1" thickBot="1" x14ac:dyDescent="0.4">
      <c r="A12" s="28" t="s">
        <v>7</v>
      </c>
      <c r="B12" s="27">
        <f>výpočty!B11</f>
        <v>15</v>
      </c>
    </row>
    <row r="13" spans="1:4" ht="30" customHeight="1" thickBot="1" x14ac:dyDescent="0.4">
      <c r="A13" s="28" t="s">
        <v>8</v>
      </c>
      <c r="B13" s="27">
        <f>výpočty!B12</f>
        <v>0</v>
      </c>
    </row>
    <row r="14" spans="1:4" ht="30" customHeight="1" thickBot="1" x14ac:dyDescent="0.4">
      <c r="A14" s="28" t="s">
        <v>9</v>
      </c>
      <c r="B14" s="27">
        <f>výpočty!B13</f>
        <v>303.5</v>
      </c>
    </row>
    <row r="15" spans="1:4" ht="30" customHeight="1" x14ac:dyDescent="0.25"/>
    <row r="16" spans="1:4" ht="15.75" x14ac:dyDescent="0.25">
      <c r="A16" s="9" t="s">
        <v>58</v>
      </c>
    </row>
    <row r="17" spans="1:1" ht="15.75" x14ac:dyDescent="0.25">
      <c r="A17" s="9"/>
    </row>
    <row r="18" spans="1:1" ht="15.75" x14ac:dyDescent="0.25">
      <c r="A18" s="9" t="s">
        <v>60</v>
      </c>
    </row>
    <row r="19" spans="1:1" ht="15.75" x14ac:dyDescent="0.25">
      <c r="A19" s="9"/>
    </row>
    <row r="20" spans="1:1" ht="15.75" x14ac:dyDescent="0.25">
      <c r="A20" s="9" t="s">
        <v>57</v>
      </c>
    </row>
    <row r="21" spans="1:1" ht="15.75" x14ac:dyDescent="0.25">
      <c r="A21" s="9"/>
    </row>
  </sheetData>
  <mergeCells count="3">
    <mergeCell ref="A1:D1"/>
    <mergeCell ref="A2:D2"/>
    <mergeCell ref="A4:C4"/>
  </mergeCells>
  <pageMargins left="0.7" right="0.7" top="0.78740157499999996" bottom="0.78740157499999996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5"/>
  <sheetViews>
    <sheetView zoomScale="70" zoomScaleNormal="70" workbookViewId="0">
      <selection activeCell="C10" sqref="C10:D10"/>
    </sheetView>
  </sheetViews>
  <sheetFormatPr defaultRowHeight="14.25" x14ac:dyDescent="0.2"/>
  <cols>
    <col min="1" max="1" width="35.7109375" style="54" bestFit="1" customWidth="1"/>
    <col min="2" max="2" width="22.28515625" style="54" customWidth="1"/>
    <col min="3" max="14" width="14.85546875" style="54" customWidth="1"/>
    <col min="15" max="15" width="17" style="54" customWidth="1"/>
    <col min="16" max="17" width="14.85546875" style="54" customWidth="1"/>
    <col min="18" max="18" width="16" style="54" customWidth="1"/>
    <col min="19" max="22" width="14.85546875" style="54" customWidth="1"/>
    <col min="23" max="16384" width="9.140625" style="54"/>
  </cols>
  <sheetData>
    <row r="1" spans="1:22" ht="31.5" customHeight="1" x14ac:dyDescent="0.2">
      <c r="A1" s="80" t="s">
        <v>0</v>
      </c>
      <c r="B1" s="80"/>
      <c r="C1" s="80"/>
      <c r="D1" s="80"/>
      <c r="E1" s="53"/>
      <c r="F1" s="53"/>
      <c r="G1" s="53"/>
      <c r="H1" s="53"/>
      <c r="I1" s="53"/>
      <c r="J1" s="53"/>
      <c r="K1" s="53"/>
      <c r="L1" s="53"/>
      <c r="M1" s="53"/>
    </row>
    <row r="2" spans="1:22" ht="20.25" x14ac:dyDescent="0.3">
      <c r="A2" s="23"/>
      <c r="B2" s="55"/>
      <c r="C2" s="55"/>
    </row>
    <row r="3" spans="1:22" ht="30" customHeight="1" x14ac:dyDescent="0.2">
      <c r="A3" s="81" t="s">
        <v>1</v>
      </c>
      <c r="B3" s="81"/>
      <c r="C3" s="81"/>
      <c r="D3" s="81"/>
      <c r="E3" s="81"/>
      <c r="F3" s="81"/>
      <c r="G3" s="81"/>
      <c r="H3" s="81"/>
      <c r="I3" s="81"/>
      <c r="J3" s="81"/>
    </row>
    <row r="4" spans="1:22" ht="15" thickBot="1" x14ac:dyDescent="0.25">
      <c r="B4" s="56" t="s">
        <v>31</v>
      </c>
    </row>
    <row r="5" spans="1:22" ht="51.75" customHeight="1" thickBot="1" x14ac:dyDescent="0.25">
      <c r="A5" s="71" t="s">
        <v>56</v>
      </c>
      <c r="B5" s="29">
        <v>2021</v>
      </c>
      <c r="C5" s="29" t="s">
        <v>32</v>
      </c>
      <c r="D5" s="30" t="s">
        <v>33</v>
      </c>
      <c r="E5" s="30" t="s">
        <v>34</v>
      </c>
      <c r="F5" s="30" t="s">
        <v>35</v>
      </c>
      <c r="G5" s="30" t="s">
        <v>36</v>
      </c>
      <c r="H5" s="30" t="s">
        <v>37</v>
      </c>
      <c r="I5" s="30" t="s">
        <v>38</v>
      </c>
      <c r="J5" s="30" t="s">
        <v>39</v>
      </c>
      <c r="K5" s="30" t="s">
        <v>40</v>
      </c>
      <c r="L5" s="57" t="s">
        <v>41</v>
      </c>
      <c r="M5" s="58" t="s">
        <v>42</v>
      </c>
      <c r="N5" s="30" t="s">
        <v>43</v>
      </c>
      <c r="O5" s="30" t="s">
        <v>44</v>
      </c>
      <c r="P5" s="57" t="s">
        <v>45</v>
      </c>
      <c r="Q5" s="30" t="s">
        <v>46</v>
      </c>
      <c r="R5" s="30" t="s">
        <v>47</v>
      </c>
      <c r="S5" s="30" t="s">
        <v>48</v>
      </c>
      <c r="T5" s="30" t="s">
        <v>49</v>
      </c>
      <c r="U5" s="30" t="s">
        <v>50</v>
      </c>
      <c r="V5" s="30" t="s">
        <v>51</v>
      </c>
    </row>
    <row r="6" spans="1:22" ht="30" customHeight="1" thickBot="1" x14ac:dyDescent="0.35">
      <c r="A6" s="26" t="s">
        <v>2</v>
      </c>
      <c r="B6" s="59">
        <f>SUM(C6:V6)</f>
        <v>14661.5</v>
      </c>
      <c r="C6" s="60">
        <v>2050</v>
      </c>
      <c r="D6" s="60">
        <v>12000</v>
      </c>
      <c r="E6" s="60">
        <f t="shared" ref="E6:H6" si="0">E8+E13</f>
        <v>0</v>
      </c>
      <c r="F6" s="60">
        <v>132</v>
      </c>
      <c r="G6" s="60">
        <f t="shared" si="0"/>
        <v>0</v>
      </c>
      <c r="H6" s="60">
        <f t="shared" si="0"/>
        <v>0</v>
      </c>
      <c r="I6" s="60">
        <v>0</v>
      </c>
      <c r="J6" s="60">
        <f>J8</f>
        <v>0</v>
      </c>
      <c r="K6" s="60">
        <f>K13</f>
        <v>0</v>
      </c>
      <c r="L6" s="60">
        <f>L8+L13</f>
        <v>0</v>
      </c>
      <c r="M6" s="60">
        <f>M13</f>
        <v>0</v>
      </c>
      <c r="N6" s="60">
        <v>297.5</v>
      </c>
      <c r="O6" s="60">
        <v>6</v>
      </c>
      <c r="P6" s="60"/>
      <c r="Q6" s="60">
        <f t="shared" ref="Q6:S6" si="1">Q8+Q13</f>
        <v>0</v>
      </c>
      <c r="R6" s="60">
        <f>R8+R13</f>
        <v>0</v>
      </c>
      <c r="S6" s="60">
        <f t="shared" si="1"/>
        <v>0</v>
      </c>
      <c r="T6" s="60">
        <v>176</v>
      </c>
      <c r="U6" s="60">
        <f t="shared" ref="U6:V6" si="2">U8+U13</f>
        <v>0</v>
      </c>
      <c r="V6" s="60">
        <f t="shared" si="2"/>
        <v>0</v>
      </c>
    </row>
    <row r="7" spans="1:22" ht="30" customHeight="1" thickBot="1" x14ac:dyDescent="0.35">
      <c r="A7" s="26" t="s">
        <v>3</v>
      </c>
      <c r="B7" s="59">
        <f>SUM(C7:V7)</f>
        <v>14661.5</v>
      </c>
      <c r="C7" s="60">
        <v>2050</v>
      </c>
      <c r="D7" s="60">
        <v>12000</v>
      </c>
      <c r="E7" s="60">
        <f>E8+E13</f>
        <v>0</v>
      </c>
      <c r="F7" s="60">
        <v>132</v>
      </c>
      <c r="G7" s="60">
        <f t="shared" ref="G7:H7" si="3">G8+G13</f>
        <v>0</v>
      </c>
      <c r="H7" s="60">
        <f t="shared" si="3"/>
        <v>0</v>
      </c>
      <c r="I7" s="60">
        <f>I6</f>
        <v>0</v>
      </c>
      <c r="J7" s="60">
        <f>J6</f>
        <v>0</v>
      </c>
      <c r="K7" s="60">
        <f>K6</f>
        <v>0</v>
      </c>
      <c r="L7" s="60">
        <f t="shared" ref="L7:N7" si="4">L6</f>
        <v>0</v>
      </c>
      <c r="M7" s="60">
        <f t="shared" si="4"/>
        <v>0</v>
      </c>
      <c r="N7" s="60">
        <f t="shared" si="4"/>
        <v>297.5</v>
      </c>
      <c r="O7" s="60">
        <v>6</v>
      </c>
      <c r="P7" s="60">
        <f>P6</f>
        <v>0</v>
      </c>
      <c r="Q7" s="60">
        <f t="shared" ref="Q7:V7" si="5">Q6</f>
        <v>0</v>
      </c>
      <c r="R7" s="60">
        <f t="shared" si="5"/>
        <v>0</v>
      </c>
      <c r="S7" s="60">
        <f t="shared" si="5"/>
        <v>0</v>
      </c>
      <c r="T7" s="60">
        <v>176</v>
      </c>
      <c r="U7" s="60">
        <f t="shared" si="5"/>
        <v>0</v>
      </c>
      <c r="V7" s="60">
        <f t="shared" si="5"/>
        <v>0</v>
      </c>
    </row>
    <row r="8" spans="1:22" ht="30" customHeight="1" thickBot="1" x14ac:dyDescent="0.35">
      <c r="A8" s="28" t="s">
        <v>4</v>
      </c>
      <c r="B8" s="59">
        <v>12308</v>
      </c>
      <c r="C8" s="61"/>
      <c r="D8" s="62"/>
      <c r="E8" s="62"/>
      <c r="F8" s="62"/>
      <c r="G8" s="62"/>
      <c r="H8" s="62"/>
      <c r="I8" s="62"/>
      <c r="J8" s="62"/>
      <c r="K8" s="62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</row>
    <row r="9" spans="1:22" ht="30" customHeight="1" thickBot="1" x14ac:dyDescent="0.35">
      <c r="A9" s="28" t="s">
        <v>5</v>
      </c>
      <c r="B9" s="59">
        <v>1850</v>
      </c>
      <c r="C9" s="61"/>
      <c r="D9" s="62"/>
      <c r="E9" s="62"/>
      <c r="F9" s="62"/>
      <c r="G9" s="62"/>
      <c r="H9" s="62"/>
      <c r="I9" s="62"/>
      <c r="J9" s="62"/>
      <c r="K9" s="62"/>
      <c r="L9" s="61"/>
      <c r="M9" s="61"/>
      <c r="N9" s="61"/>
      <c r="O9" s="61"/>
      <c r="P9" s="61"/>
      <c r="Q9" s="61"/>
      <c r="R9" s="61"/>
      <c r="S9" s="61"/>
      <c r="T9" s="61"/>
      <c r="U9" s="61"/>
      <c r="V9" s="61"/>
    </row>
    <row r="10" spans="1:22" ht="30" customHeight="1" thickBot="1" x14ac:dyDescent="0.35">
      <c r="A10" s="28" t="s">
        <v>6</v>
      </c>
      <c r="B10" s="59">
        <v>185</v>
      </c>
      <c r="C10" s="61"/>
      <c r="D10" s="62"/>
      <c r="E10" s="62"/>
      <c r="F10" s="62"/>
      <c r="G10" s="62"/>
      <c r="H10" s="62"/>
      <c r="I10" s="62"/>
      <c r="J10" s="62"/>
      <c r="K10" s="62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</row>
    <row r="11" spans="1:22" ht="30" customHeight="1" thickBot="1" x14ac:dyDescent="0.35">
      <c r="A11" s="28" t="s">
        <v>7</v>
      </c>
      <c r="B11" s="59">
        <v>15</v>
      </c>
      <c r="C11" s="61"/>
      <c r="D11" s="62"/>
      <c r="E11" s="62"/>
      <c r="F11" s="62"/>
      <c r="G11" s="62"/>
      <c r="H11" s="62"/>
      <c r="I11" s="62"/>
      <c r="J11" s="62"/>
      <c r="K11" s="62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1"/>
    </row>
    <row r="12" spans="1:22" ht="30" customHeight="1" thickBot="1" x14ac:dyDescent="0.35">
      <c r="A12" s="28" t="s">
        <v>8</v>
      </c>
      <c r="B12" s="59">
        <f>SUM(C12:V12)</f>
        <v>0</v>
      </c>
      <c r="C12" s="61"/>
      <c r="D12" s="62"/>
      <c r="E12" s="62"/>
      <c r="F12" s="62"/>
      <c r="G12" s="62"/>
      <c r="H12" s="62"/>
      <c r="I12" s="62"/>
      <c r="J12" s="62"/>
      <c r="K12" s="62"/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61"/>
    </row>
    <row r="13" spans="1:22" ht="30" customHeight="1" thickBot="1" x14ac:dyDescent="0.35">
      <c r="A13" s="28" t="s">
        <v>9</v>
      </c>
      <c r="B13" s="59">
        <v>303.5</v>
      </c>
      <c r="C13" s="61"/>
      <c r="D13" s="62"/>
      <c r="E13" s="62"/>
      <c r="F13" s="62"/>
      <c r="G13" s="62"/>
      <c r="H13" s="62"/>
      <c r="I13" s="62"/>
      <c r="J13" s="62"/>
      <c r="K13" s="62"/>
      <c r="L13" s="61"/>
      <c r="M13" s="61"/>
      <c r="N13" s="61"/>
      <c r="O13" s="61"/>
      <c r="P13" s="61"/>
      <c r="Q13" s="61"/>
      <c r="R13" s="61"/>
      <c r="S13" s="61"/>
      <c r="T13" s="61"/>
      <c r="U13" s="61"/>
      <c r="V13" s="61"/>
    </row>
    <row r="14" spans="1:22" ht="30" customHeight="1" x14ac:dyDescent="0.2">
      <c r="A14" s="63" t="s">
        <v>52</v>
      </c>
      <c r="B14" s="64">
        <f>SUM(B8:B13)</f>
        <v>14661.5</v>
      </c>
      <c r="C14" s="64">
        <f>SUM(C8:C13)</f>
        <v>0</v>
      </c>
      <c r="D14" s="64">
        <f>SUM(D8:D13)</f>
        <v>0</v>
      </c>
      <c r="E14" s="64">
        <f>SUM(E8:E13)</f>
        <v>0</v>
      </c>
      <c r="F14" s="64">
        <f t="shared" ref="F14:G14" si="6">SUM(F8:F13)</f>
        <v>0</v>
      </c>
      <c r="G14" s="64">
        <f t="shared" si="6"/>
        <v>0</v>
      </c>
      <c r="H14" s="64"/>
      <c r="I14" s="64">
        <f t="shared" ref="I14:U14" si="7">SUM(I8:I13)</f>
        <v>0</v>
      </c>
      <c r="J14" s="64">
        <f t="shared" si="7"/>
        <v>0</v>
      </c>
      <c r="K14" s="64">
        <f t="shared" si="7"/>
        <v>0</v>
      </c>
      <c r="L14" s="64">
        <f>SUM(L8:L13)</f>
        <v>0</v>
      </c>
      <c r="M14" s="64">
        <f t="shared" si="7"/>
        <v>0</v>
      </c>
      <c r="N14" s="64">
        <f t="shared" si="7"/>
        <v>0</v>
      </c>
      <c r="O14" s="64">
        <f t="shared" si="7"/>
        <v>0</v>
      </c>
      <c r="P14" s="64">
        <f t="shared" si="7"/>
        <v>0</v>
      </c>
      <c r="Q14" s="64">
        <f>SUM(Q8:Q13)</f>
        <v>0</v>
      </c>
      <c r="R14" s="64">
        <f>SUM(R8:R13)</f>
        <v>0</v>
      </c>
      <c r="S14" s="64">
        <f t="shared" si="7"/>
        <v>0</v>
      </c>
      <c r="T14" s="64">
        <f t="shared" si="7"/>
        <v>0</v>
      </c>
      <c r="U14" s="64">
        <f t="shared" si="7"/>
        <v>0</v>
      </c>
      <c r="V14" s="65"/>
    </row>
    <row r="15" spans="1:22" ht="57" x14ac:dyDescent="0.3">
      <c r="A15" s="66"/>
      <c r="B15" s="67"/>
      <c r="D15" s="68" t="s">
        <v>53</v>
      </c>
      <c r="E15" s="68"/>
      <c r="N15" s="69"/>
      <c r="T15" s="68" t="s">
        <v>54</v>
      </c>
      <c r="U15" s="70"/>
      <c r="V15" s="68" t="s">
        <v>55</v>
      </c>
    </row>
  </sheetData>
  <mergeCells count="2">
    <mergeCell ref="A1:D1"/>
    <mergeCell ref="A3:J3"/>
  </mergeCells>
  <pageMargins left="0.31496062992125984" right="0.11811023622047245" top="0.78740157480314965" bottom="0.78740157480314965" header="0.31496062992125984" footer="0.31496062992125984"/>
  <pageSetup scale="4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Celkem</vt:lpstr>
      <vt:lpstr>Originál-k vyplnění</vt:lpstr>
      <vt:lpstr>výpočty</vt:lpstr>
      <vt:lpstr>výpočty!Oblast_tisku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Stránská Hana</dc:creator>
  <cp:lastModifiedBy>hospodarka</cp:lastModifiedBy>
  <cp:lastPrinted>2019-11-12T14:08:07Z</cp:lastPrinted>
  <dcterms:created xsi:type="dcterms:W3CDTF">2018-02-05T07:27:32Z</dcterms:created>
  <dcterms:modified xsi:type="dcterms:W3CDTF">2021-03-16T08:47:34Z</dcterms:modified>
</cp:coreProperties>
</file>