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odarka\Documents\2020\Rozpočet\"/>
    </mc:Choice>
  </mc:AlternateContent>
  <bookViews>
    <workbookView xWindow="0" yWindow="0" windowWidth="21570" windowHeight="10215" activeTab="3"/>
  </bookViews>
  <sheets>
    <sheet name="2018-2020" sheetId="1" r:id="rId1"/>
    <sheet name="2019-2021" sheetId="2" r:id="rId2"/>
    <sheet name="2020-2022" sheetId="4" r:id="rId3"/>
    <sheet name="2021-2023" sheetId="5" r:id="rId4"/>
    <sheet name="List3" sheetId="3" r:id="rId5"/>
  </sheets>
  <calcPr calcId="152511"/>
</workbook>
</file>

<file path=xl/calcChain.xml><?xml version="1.0" encoding="utf-8"?>
<calcChain xmlns="http://schemas.openxmlformats.org/spreadsheetml/2006/main">
  <c r="K11" i="5" l="1"/>
  <c r="J11" i="5"/>
  <c r="I11" i="5"/>
  <c r="F11" i="5"/>
  <c r="K10" i="5"/>
  <c r="J10" i="5"/>
  <c r="I10" i="5"/>
  <c r="F10" i="5"/>
  <c r="K9" i="5"/>
  <c r="J9" i="5"/>
  <c r="I9" i="5"/>
  <c r="F9" i="5"/>
  <c r="O10" i="5" l="1"/>
  <c r="L9" i="5"/>
  <c r="N9" i="5"/>
  <c r="N11" i="5"/>
  <c r="O11" i="5"/>
  <c r="O9" i="5"/>
  <c r="L10" i="5"/>
  <c r="N10" i="5"/>
  <c r="L11" i="5"/>
  <c r="J38" i="4"/>
  <c r="F67" i="4"/>
  <c r="I67" i="4"/>
  <c r="J67" i="4"/>
  <c r="K67" i="4"/>
  <c r="F64" i="4"/>
  <c r="I64" i="4"/>
  <c r="J64" i="4"/>
  <c r="K64" i="4"/>
  <c r="F61" i="4"/>
  <c r="I61" i="4"/>
  <c r="J61" i="4"/>
  <c r="K61" i="4"/>
  <c r="F58" i="4"/>
  <c r="I58" i="4"/>
  <c r="J58" i="4"/>
  <c r="K58" i="4"/>
  <c r="F55" i="4"/>
  <c r="I55" i="4"/>
  <c r="J55" i="4"/>
  <c r="K55" i="4"/>
  <c r="F52" i="4"/>
  <c r="I52" i="4"/>
  <c r="J52" i="4"/>
  <c r="K52" i="4"/>
  <c r="F49" i="4"/>
  <c r="I49" i="4"/>
  <c r="J49" i="4"/>
  <c r="K49" i="4"/>
  <c r="F46" i="4"/>
  <c r="I46" i="4"/>
  <c r="J46" i="4"/>
  <c r="K46" i="4"/>
  <c r="F43" i="4"/>
  <c r="I43" i="4"/>
  <c r="J43" i="4"/>
  <c r="K43" i="4"/>
  <c r="F40" i="4"/>
  <c r="I40" i="4"/>
  <c r="J40" i="4"/>
  <c r="K40" i="4"/>
  <c r="F32" i="4"/>
  <c r="I32" i="4"/>
  <c r="J32" i="4"/>
  <c r="K32" i="4"/>
  <c r="F29" i="4"/>
  <c r="I29" i="4"/>
  <c r="J29" i="4"/>
  <c r="K29" i="4"/>
  <c r="F26" i="4"/>
  <c r="I26" i="4"/>
  <c r="J26" i="4"/>
  <c r="K26" i="4"/>
  <c r="F20" i="4"/>
  <c r="I20" i="4"/>
  <c r="J20" i="4"/>
  <c r="K20" i="4"/>
  <c r="F17" i="4"/>
  <c r="I17" i="4"/>
  <c r="J17" i="4"/>
  <c r="K17" i="4"/>
  <c r="F14" i="4"/>
  <c r="I14" i="4"/>
  <c r="J14" i="4"/>
  <c r="K14" i="4"/>
  <c r="F11" i="4"/>
  <c r="I11" i="4"/>
  <c r="J11" i="4"/>
  <c r="K11" i="4"/>
  <c r="I41" i="4"/>
  <c r="I42" i="4"/>
  <c r="I44" i="4"/>
  <c r="I45" i="4"/>
  <c r="I47" i="4"/>
  <c r="I48" i="4"/>
  <c r="I50" i="4"/>
  <c r="I51" i="4"/>
  <c r="I53" i="4"/>
  <c r="I54" i="4"/>
  <c r="I56" i="4"/>
  <c r="I57" i="4"/>
  <c r="I59" i="4"/>
  <c r="I60" i="4"/>
  <c r="I62" i="4"/>
  <c r="I63" i="4"/>
  <c r="I65" i="4"/>
  <c r="I66" i="4"/>
  <c r="J9" i="4"/>
  <c r="L43" i="4" l="1"/>
  <c r="L67" i="4"/>
  <c r="L64" i="4"/>
  <c r="L61" i="4"/>
  <c r="L58" i="4"/>
  <c r="L55" i="4"/>
  <c r="L52" i="4"/>
  <c r="L49" i="4"/>
  <c r="L46" i="4"/>
  <c r="L40" i="4"/>
  <c r="L32" i="4"/>
  <c r="L29" i="4"/>
  <c r="L26" i="4"/>
  <c r="L20" i="4"/>
  <c r="L17" i="4"/>
  <c r="L14" i="4"/>
  <c r="L11" i="4"/>
  <c r="K66" i="4"/>
  <c r="J66" i="4"/>
  <c r="F66" i="4"/>
  <c r="K65" i="4"/>
  <c r="J65" i="4"/>
  <c r="F65" i="4"/>
  <c r="K63" i="4"/>
  <c r="J63" i="4"/>
  <c r="F63" i="4"/>
  <c r="K62" i="4"/>
  <c r="J62" i="4"/>
  <c r="L62" i="4" s="1"/>
  <c r="F62" i="4"/>
  <c r="K60" i="4"/>
  <c r="J60" i="4"/>
  <c r="F60" i="4"/>
  <c r="K59" i="4"/>
  <c r="J59" i="4"/>
  <c r="F59" i="4"/>
  <c r="K57" i="4"/>
  <c r="J57" i="4"/>
  <c r="F57" i="4"/>
  <c r="K56" i="4"/>
  <c r="J56" i="4"/>
  <c r="F56" i="4"/>
  <c r="K54" i="4"/>
  <c r="J54" i="4"/>
  <c r="F54" i="4"/>
  <c r="K53" i="4"/>
  <c r="J53" i="4"/>
  <c r="F53" i="4"/>
  <c r="K51" i="4"/>
  <c r="J51" i="4"/>
  <c r="F51" i="4"/>
  <c r="K50" i="4"/>
  <c r="J50" i="4"/>
  <c r="F50" i="4"/>
  <c r="K48" i="4"/>
  <c r="J48" i="4"/>
  <c r="L48" i="4" s="1"/>
  <c r="F48" i="4"/>
  <c r="K47" i="4"/>
  <c r="J47" i="4"/>
  <c r="F47" i="4"/>
  <c r="K45" i="4"/>
  <c r="J45" i="4"/>
  <c r="F45" i="4"/>
  <c r="K44" i="4"/>
  <c r="J44" i="4"/>
  <c r="F44" i="4"/>
  <c r="K42" i="4"/>
  <c r="J42" i="4"/>
  <c r="F42" i="4"/>
  <c r="K41" i="4"/>
  <c r="J41" i="4"/>
  <c r="F41" i="4"/>
  <c r="K39" i="4"/>
  <c r="J39" i="4"/>
  <c r="I39" i="4"/>
  <c r="F39" i="4"/>
  <c r="K38" i="4"/>
  <c r="L38" i="4" s="1"/>
  <c r="I38" i="4"/>
  <c r="F38" i="4"/>
  <c r="K31" i="4"/>
  <c r="J31" i="4"/>
  <c r="I31" i="4"/>
  <c r="F31" i="4"/>
  <c r="K30" i="4"/>
  <c r="J30" i="4"/>
  <c r="I30" i="4"/>
  <c r="F30" i="4"/>
  <c r="K28" i="4"/>
  <c r="J28" i="4"/>
  <c r="I28" i="4"/>
  <c r="F28" i="4"/>
  <c r="K27" i="4"/>
  <c r="J27" i="4"/>
  <c r="I27" i="4"/>
  <c r="F27" i="4"/>
  <c r="K25" i="4"/>
  <c r="J25" i="4"/>
  <c r="I25" i="4"/>
  <c r="F25" i="4"/>
  <c r="K24" i="4"/>
  <c r="J24" i="4"/>
  <c r="I24" i="4"/>
  <c r="F24" i="4"/>
  <c r="K23" i="4"/>
  <c r="J23" i="4"/>
  <c r="N11" i="4" s="1"/>
  <c r="I23" i="4"/>
  <c r="F23" i="4"/>
  <c r="K22" i="4"/>
  <c r="J22" i="4"/>
  <c r="I22" i="4"/>
  <c r="F22" i="4"/>
  <c r="K21" i="4"/>
  <c r="J21" i="4"/>
  <c r="I21" i="4"/>
  <c r="F21" i="4"/>
  <c r="K19" i="4"/>
  <c r="J19" i="4"/>
  <c r="I19" i="4"/>
  <c r="F19" i="4"/>
  <c r="K18" i="4"/>
  <c r="J18" i="4"/>
  <c r="I18" i="4"/>
  <c r="F18" i="4"/>
  <c r="K16" i="4"/>
  <c r="J16" i="4"/>
  <c r="I16" i="4"/>
  <c r="F16" i="4"/>
  <c r="K15" i="4"/>
  <c r="J15" i="4"/>
  <c r="I15" i="4"/>
  <c r="F15" i="4"/>
  <c r="K13" i="4"/>
  <c r="J13" i="4"/>
  <c r="I13" i="4"/>
  <c r="F13" i="4"/>
  <c r="K12" i="4"/>
  <c r="J12" i="4"/>
  <c r="I12" i="4"/>
  <c r="F12" i="4"/>
  <c r="K10" i="4"/>
  <c r="J10" i="4"/>
  <c r="I10" i="4"/>
  <c r="F10" i="4"/>
  <c r="K9" i="4"/>
  <c r="L9" i="4" s="1"/>
  <c r="I9" i="4"/>
  <c r="F9" i="4"/>
  <c r="O40" i="4"/>
  <c r="O11" i="4"/>
  <c r="L50" i="4" l="1"/>
  <c r="L60" i="4"/>
  <c r="L66" i="4"/>
  <c r="L63" i="4"/>
  <c r="L51" i="4"/>
  <c r="L45" i="4"/>
  <c r="L44" i="4"/>
  <c r="L42" i="4"/>
  <c r="L31" i="4"/>
  <c r="L28" i="4"/>
  <c r="L27" i="4"/>
  <c r="L25" i="4"/>
  <c r="L18" i="4"/>
  <c r="L16" i="4"/>
  <c r="L15" i="4"/>
  <c r="L12" i="4"/>
  <c r="L10" i="4"/>
  <c r="O38" i="4"/>
  <c r="L57" i="4"/>
  <c r="L59" i="4"/>
  <c r="L41" i="4"/>
  <c r="L65" i="4"/>
  <c r="L39" i="4"/>
  <c r="L47" i="4"/>
  <c r="L54" i="4"/>
  <c r="L56" i="4"/>
  <c r="L19" i="4"/>
  <c r="O9" i="4"/>
  <c r="L23" i="4"/>
  <c r="L30" i="4"/>
  <c r="L13" i="4"/>
  <c r="L21" i="4"/>
  <c r="L22" i="4"/>
  <c r="L24" i="4"/>
  <c r="N39" i="4"/>
  <c r="L53" i="4"/>
  <c r="T20" i="4"/>
  <c r="N10" i="4"/>
  <c r="N9" i="4"/>
  <c r="O10" i="4"/>
  <c r="N40" i="4"/>
  <c r="S20" i="4" s="1"/>
  <c r="O39" i="4"/>
  <c r="N38" i="4"/>
  <c r="F18" i="2"/>
  <c r="F23" i="2"/>
  <c r="F50" i="2"/>
  <c r="I50" i="2"/>
  <c r="J50" i="2"/>
  <c r="L50" i="2" s="1"/>
  <c r="K50" i="2"/>
  <c r="F51" i="2"/>
  <c r="I51" i="2"/>
  <c r="J51" i="2"/>
  <c r="L51" i="2" s="1"/>
  <c r="K51" i="2"/>
  <c r="F52" i="2"/>
  <c r="I52" i="2"/>
  <c r="J52" i="2"/>
  <c r="L52" i="2" s="1"/>
  <c r="K52" i="2"/>
  <c r="T18" i="4" l="1"/>
  <c r="S19" i="4"/>
  <c r="S18" i="4"/>
  <c r="T19" i="4"/>
  <c r="K43" i="2"/>
  <c r="J43" i="2"/>
  <c r="L43" i="2" s="1"/>
  <c r="I43" i="2"/>
  <c r="F43" i="2"/>
  <c r="K42" i="2"/>
  <c r="J42" i="2"/>
  <c r="I42" i="2"/>
  <c r="F42" i="2"/>
  <c r="K41" i="2"/>
  <c r="J41" i="2"/>
  <c r="I41" i="2"/>
  <c r="F41" i="2"/>
  <c r="L41" i="2" l="1"/>
  <c r="L42" i="2"/>
  <c r="F19" i="2"/>
  <c r="I19" i="2"/>
  <c r="J19" i="2"/>
  <c r="K19" i="2"/>
  <c r="F20" i="2"/>
  <c r="I20" i="2"/>
  <c r="J20" i="2"/>
  <c r="K20" i="2"/>
  <c r="F21" i="2"/>
  <c r="I21" i="2"/>
  <c r="J21" i="2"/>
  <c r="K21" i="2"/>
  <c r="K15" i="2"/>
  <c r="J15" i="2"/>
  <c r="L15" i="2" s="1"/>
  <c r="I15" i="2"/>
  <c r="F15" i="2"/>
  <c r="K14" i="2"/>
  <c r="J14" i="2"/>
  <c r="I14" i="2"/>
  <c r="F14" i="2"/>
  <c r="K13" i="2"/>
  <c r="J13" i="2"/>
  <c r="L13" i="2" s="1"/>
  <c r="I13" i="2"/>
  <c r="F13" i="2"/>
  <c r="L21" i="2" l="1"/>
  <c r="L20" i="2"/>
  <c r="L19" i="2"/>
  <c r="L14" i="2"/>
  <c r="K9" i="2"/>
  <c r="J9" i="2"/>
  <c r="I9" i="2"/>
  <c r="F9" i="2"/>
  <c r="K8" i="2"/>
  <c r="J8" i="2"/>
  <c r="I8" i="2"/>
  <c r="F8" i="2"/>
  <c r="K7" i="2"/>
  <c r="J7" i="2"/>
  <c r="I7" i="2"/>
  <c r="F7" i="2"/>
  <c r="L7" i="2" l="1"/>
  <c r="L8" i="2"/>
  <c r="L9" i="2"/>
  <c r="I12" i="2"/>
  <c r="I11" i="2"/>
  <c r="I10" i="2"/>
  <c r="K12" i="2"/>
  <c r="J12" i="2"/>
  <c r="L12" i="2" s="1"/>
  <c r="K11" i="2"/>
  <c r="J11" i="2"/>
  <c r="K10" i="2"/>
  <c r="J10" i="2"/>
  <c r="L10" i="2" s="1"/>
  <c r="F12" i="2"/>
  <c r="F11" i="2"/>
  <c r="F10" i="2"/>
  <c r="F56" i="2"/>
  <c r="L11" i="2" l="1"/>
  <c r="K30" i="2" l="1"/>
  <c r="J30" i="2"/>
  <c r="I30" i="2"/>
  <c r="F30" i="2"/>
  <c r="K29" i="2"/>
  <c r="J29" i="2"/>
  <c r="I29" i="2"/>
  <c r="F29" i="2"/>
  <c r="K28" i="2"/>
  <c r="J28" i="2"/>
  <c r="I28" i="2"/>
  <c r="F28" i="2"/>
  <c r="K27" i="2"/>
  <c r="J27" i="2"/>
  <c r="I27" i="2"/>
  <c r="F27" i="2"/>
  <c r="K26" i="2"/>
  <c r="J26" i="2"/>
  <c r="I26" i="2"/>
  <c r="F26" i="2"/>
  <c r="K25" i="2"/>
  <c r="J25" i="2"/>
  <c r="I25" i="2"/>
  <c r="F25" i="2"/>
  <c r="K24" i="2"/>
  <c r="J24" i="2"/>
  <c r="I24" i="2"/>
  <c r="F24" i="2"/>
  <c r="K23" i="2"/>
  <c r="J23" i="2"/>
  <c r="I23" i="2"/>
  <c r="K22" i="2"/>
  <c r="J22" i="2"/>
  <c r="I22" i="2"/>
  <c r="F22" i="2"/>
  <c r="K18" i="2"/>
  <c r="J18" i="2"/>
  <c r="I18" i="2"/>
  <c r="K17" i="2"/>
  <c r="J17" i="2"/>
  <c r="I17" i="2"/>
  <c r="F17" i="2"/>
  <c r="K16" i="2"/>
  <c r="J16" i="2"/>
  <c r="I16" i="2"/>
  <c r="F16" i="2"/>
  <c r="K49" i="2"/>
  <c r="K48" i="2"/>
  <c r="K47" i="2"/>
  <c r="K40" i="2"/>
  <c r="K39" i="2"/>
  <c r="K38" i="2"/>
  <c r="K64" i="2"/>
  <c r="K63" i="2"/>
  <c r="K62" i="2"/>
  <c r="K61" i="2"/>
  <c r="K60" i="2"/>
  <c r="K59" i="2"/>
  <c r="K58" i="2"/>
  <c r="K57" i="2"/>
  <c r="K56" i="2"/>
  <c r="K55" i="2"/>
  <c r="K54" i="2"/>
  <c r="K53" i="2"/>
  <c r="K37" i="2"/>
  <c r="K36" i="2"/>
  <c r="K35" i="2"/>
  <c r="K46" i="2"/>
  <c r="K45" i="2"/>
  <c r="J49" i="2"/>
  <c r="J48" i="2"/>
  <c r="J47" i="2"/>
  <c r="J40" i="2"/>
  <c r="J39" i="2"/>
  <c r="J38" i="2"/>
  <c r="J64" i="2"/>
  <c r="J63" i="2"/>
  <c r="J62" i="2"/>
  <c r="J61" i="2"/>
  <c r="J60" i="2"/>
  <c r="J59" i="2"/>
  <c r="J58" i="2"/>
  <c r="J57" i="2"/>
  <c r="J56" i="2"/>
  <c r="J55" i="2"/>
  <c r="J54" i="2"/>
  <c r="J53" i="2"/>
  <c r="J37" i="2"/>
  <c r="J36" i="2"/>
  <c r="J35" i="2"/>
  <c r="J46" i="2"/>
  <c r="J45" i="2"/>
  <c r="I49" i="2"/>
  <c r="I48" i="2"/>
  <c r="I47" i="2"/>
  <c r="I40" i="2"/>
  <c r="I38" i="2"/>
  <c r="I64" i="2"/>
  <c r="I63" i="2"/>
  <c r="I62" i="2"/>
  <c r="I61" i="2"/>
  <c r="I60" i="2"/>
  <c r="I59" i="2"/>
  <c r="I58" i="2"/>
  <c r="I57" i="2"/>
  <c r="I56" i="2"/>
  <c r="I55" i="2"/>
  <c r="I54" i="2"/>
  <c r="I53" i="2"/>
  <c r="I37" i="2"/>
  <c r="I36" i="2"/>
  <c r="I35" i="2"/>
  <c r="I46" i="2"/>
  <c r="I45" i="2"/>
  <c r="I44" i="2"/>
  <c r="F49" i="2"/>
  <c r="F48" i="2"/>
  <c r="F47" i="2"/>
  <c r="F40" i="2"/>
  <c r="F39" i="2"/>
  <c r="F38" i="2"/>
  <c r="F64" i="2"/>
  <c r="F63" i="2"/>
  <c r="F62" i="2"/>
  <c r="F61" i="2"/>
  <c r="F60" i="2"/>
  <c r="F59" i="2"/>
  <c r="F58" i="2"/>
  <c r="F57" i="2"/>
  <c r="F55" i="2"/>
  <c r="F54" i="2"/>
  <c r="F53" i="2"/>
  <c r="F37" i="2"/>
  <c r="F36" i="2"/>
  <c r="F35" i="2"/>
  <c r="F44" i="2"/>
  <c r="J44" i="2"/>
  <c r="F46" i="2"/>
  <c r="F45" i="2"/>
  <c r="K44" i="2"/>
  <c r="L48" i="2" l="1"/>
  <c r="L24" i="2"/>
  <c r="L23" i="2"/>
  <c r="L22" i="2"/>
  <c r="L57" i="2"/>
  <c r="L39" i="2"/>
  <c r="L29" i="2"/>
  <c r="L55" i="2"/>
  <c r="L44" i="2"/>
  <c r="L46" i="2"/>
  <c r="L45" i="2"/>
  <c r="L30" i="2"/>
  <c r="O8" i="2"/>
  <c r="O7" i="2"/>
  <c r="L28" i="2"/>
  <c r="N7" i="2"/>
  <c r="L58" i="2"/>
  <c r="L56" i="2"/>
  <c r="L61" i="2"/>
  <c r="L60" i="2"/>
  <c r="L59" i="2"/>
  <c r="L37" i="2"/>
  <c r="L36" i="2"/>
  <c r="L35" i="2"/>
  <c r="L27" i="2"/>
  <c r="L26" i="2"/>
  <c r="L25" i="2"/>
  <c r="L64" i="2"/>
  <c r="L63" i="2"/>
  <c r="L62" i="2"/>
  <c r="L40" i="2"/>
  <c r="L38" i="2"/>
  <c r="L49" i="2"/>
  <c r="L47" i="2"/>
  <c r="O37" i="2"/>
  <c r="N37" i="2"/>
  <c r="L54" i="2"/>
  <c r="L53" i="2"/>
  <c r="O9" i="2"/>
  <c r="L18" i="2"/>
  <c r="L17" i="2"/>
  <c r="L16" i="2"/>
  <c r="N8" i="2"/>
  <c r="N36" i="2"/>
  <c r="N35" i="2"/>
  <c r="O36" i="2"/>
  <c r="O35" i="2"/>
  <c r="N9" i="2"/>
  <c r="T16" i="2" l="1"/>
  <c r="T17" i="2"/>
  <c r="S16" i="2"/>
  <c r="T18" i="2"/>
  <c r="S18" i="2"/>
  <c r="S17" i="2"/>
  <c r="F60" i="1"/>
  <c r="L27" i="1"/>
  <c r="F15" i="1"/>
  <c r="F16" i="1"/>
  <c r="F17" i="1"/>
  <c r="K28" i="1"/>
  <c r="O7" i="1" s="1"/>
  <c r="H29" i="1" l="1"/>
  <c r="G29" i="1"/>
  <c r="J29" i="1" s="1"/>
  <c r="N8" i="1" s="1"/>
  <c r="I28" i="1"/>
  <c r="I29" i="1" s="1"/>
  <c r="D28" i="1"/>
  <c r="J28" i="1" s="1"/>
  <c r="N7" i="1" s="1"/>
  <c r="J27" i="1"/>
  <c r="N6" i="1" s="1"/>
  <c r="K42" i="1" l="1"/>
  <c r="O36" i="1" s="1"/>
  <c r="J42" i="1"/>
  <c r="N36" i="1" s="1"/>
  <c r="S17" i="1" s="1"/>
  <c r="I42" i="1"/>
  <c r="F42" i="1"/>
  <c r="K41" i="1"/>
  <c r="O35" i="1" s="1"/>
  <c r="T16" i="1" s="1"/>
  <c r="J41" i="1"/>
  <c r="I41" i="1"/>
  <c r="F41" i="1"/>
  <c r="K40" i="1"/>
  <c r="O34" i="1" s="1"/>
  <c r="J40" i="1"/>
  <c r="I40" i="1"/>
  <c r="F40" i="1"/>
  <c r="L40" i="1" l="1"/>
  <c r="N34" i="1"/>
  <c r="S15" i="1" s="1"/>
  <c r="L41" i="1"/>
  <c r="N35" i="1"/>
  <c r="S16" i="1" s="1"/>
  <c r="L42" i="1"/>
  <c r="L28" i="1" l="1"/>
  <c r="E27" i="1"/>
  <c r="K27" i="1" s="1"/>
  <c r="O6" i="1" s="1"/>
  <c r="T15" i="1" s="1"/>
  <c r="F28" i="1"/>
  <c r="F29" i="1"/>
  <c r="E29" i="1" l="1"/>
  <c r="K29" i="1" s="1"/>
  <c r="L29" i="1" l="1"/>
  <c r="O8" i="1"/>
  <c r="T17" i="1" s="1"/>
</calcChain>
</file>

<file path=xl/sharedStrings.xml><?xml version="1.0" encoding="utf-8"?>
<sst xmlns="http://schemas.openxmlformats.org/spreadsheetml/2006/main" count="180" uniqueCount="49">
  <si>
    <t>IČ</t>
  </si>
  <si>
    <t>Název organizace</t>
  </si>
  <si>
    <t>Rok</t>
  </si>
  <si>
    <t>hlavní činnost</t>
  </si>
  <si>
    <t>doplňková činnost</t>
  </si>
  <si>
    <t>celkem</t>
  </si>
  <si>
    <t>výnosy</t>
  </si>
  <si>
    <t>náklady</t>
  </si>
  <si>
    <t>výsledek hospodaření</t>
  </si>
  <si>
    <t>Minimální požadovaná struktura střednědobého výhledu hospodaření (tis. Kč)</t>
  </si>
  <si>
    <t>Mateřská škola Čtyřlístek,Praha 2, Římská 27</t>
  </si>
  <si>
    <t>Základní škola, Praha 2, Londýnská 34</t>
  </si>
  <si>
    <t>Základní škola, Praha 2, Botičská 8</t>
  </si>
  <si>
    <t>ZŠ Slovenská 27</t>
  </si>
  <si>
    <t>Mateřská škola, Praha 2, Na Děkance 2</t>
  </si>
  <si>
    <t>Základní škola a Mateřská škola, Praha 2, Resslova 10</t>
  </si>
  <si>
    <t>Mateřská škola,Praha 2, Viničná 1</t>
  </si>
  <si>
    <t>Základní škola,                                 Praha 2, Sázavská 5</t>
  </si>
  <si>
    <t>Základní škola                                 s rozšířenou výukou jazyků, Fakultní škola PedF UK, Praha 2, Kladská 1</t>
  </si>
  <si>
    <t>MŠ Na Smetance</t>
  </si>
  <si>
    <t>Základní škola u svatého Štěpána, Praha 2, Štěpánská 8</t>
  </si>
  <si>
    <t>Mateřská škola, Praha 2, Slovenská 27</t>
  </si>
  <si>
    <t>Základní škola Praha 2,Vratislavova 13</t>
  </si>
  <si>
    <t>Mateřská škola s internátní péčí, Praha 2, Španělská 16</t>
  </si>
  <si>
    <t>Základní škola, Praha 2, Jana Masaryka 21</t>
  </si>
  <si>
    <t>Mateřská škola Trojlístek,Praha 2, Kladská 25</t>
  </si>
  <si>
    <t>Základní škola, Praha 2, Na Smetance 1</t>
  </si>
  <si>
    <t>MŠ Šumavská 37</t>
  </si>
  <si>
    <t>CELKEM</t>
  </si>
  <si>
    <t>2019 - 2021</t>
  </si>
  <si>
    <t>Základní škola, Praha 2, Slovenská 27</t>
  </si>
  <si>
    <t>Základní škola s rozšířenou výukou jazyků, Fakultní škola PedF UK, Praha 2, Kladská 1</t>
  </si>
  <si>
    <t>Základní škola, Praha 2, Sázavská 5</t>
  </si>
  <si>
    <t>Mateřská škola, Praha 2, Šumavská 37</t>
  </si>
  <si>
    <t>Základní škola a mateřská škola, Praha 2, 
Na Smetance 1</t>
  </si>
  <si>
    <t>Základní škola, Praha 2, Vratislavova 13</t>
  </si>
  <si>
    <t>Mateřská škola Trojlístek,Praha 2, 
Kladská 25</t>
  </si>
  <si>
    <t>Mateřská škola Čtyřlístek,Praha 2, 
Římská 27</t>
  </si>
  <si>
    <t>Vypracovala:</t>
  </si>
  <si>
    <t>Bc. Hana Stránská</t>
  </si>
  <si>
    <t>referent rozpočtu a financování</t>
  </si>
  <si>
    <t>odbor školství, mládeže a tělovýchovy</t>
  </si>
  <si>
    <t>Příloha k usnesení RMČ č…………………….. ze dne………………………………..……………</t>
  </si>
  <si>
    <t>2020- 2022</t>
  </si>
  <si>
    <t>V Praze 30.9.2019</t>
  </si>
  <si>
    <t>Vypracoval/a:</t>
  </si>
  <si>
    <t>Schválil/a:</t>
  </si>
  <si>
    <t>2021- 2023</t>
  </si>
  <si>
    <t>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</si>
</sst>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8B6C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/>
    <xf numFmtId="0" fontId="0" fillId="0" borderId="0" xfId="0" applyFont="1"/>
    <xf numFmtId="3" fontId="0" fillId="0" borderId="4" xfId="0" applyNumberFormat="1" applyFont="1" applyBorder="1" applyAlignment="1">
      <alignment horizontal="right" vertical="center"/>
    </xf>
    <xf numFmtId="0" fontId="0" fillId="0" borderId="0" xfId="0" applyFont="1"/>
    <xf numFmtId="3" fontId="0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3" fontId="0" fillId="2" borderId="4" xfId="0" applyNumberFormat="1" applyFont="1" applyFill="1" applyBorder="1" applyAlignment="1">
      <alignment horizontal="right" vertical="center"/>
    </xf>
    <xf numFmtId="3" fontId="0" fillId="2" borderId="4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3" fontId="0" fillId="0" borderId="0" xfId="0" applyNumberFormat="1" applyFont="1" applyFill="1"/>
    <xf numFmtId="0" fontId="0" fillId="0" borderId="0" xfId="0" applyFont="1" applyAlignment="1">
      <alignment horizont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0" xfId="0" applyNumberFormat="1" applyFont="1" applyFill="1"/>
    <xf numFmtId="3" fontId="4" fillId="0" borderId="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3" fontId="0" fillId="2" borderId="8" xfId="0" applyNumberFormat="1" applyFont="1" applyFill="1" applyBorder="1" applyAlignment="1">
      <alignment horizontal="right" vertical="center"/>
    </xf>
    <xf numFmtId="3" fontId="0" fillId="2" borderId="9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0" fontId="1" fillId="0" borderId="0" xfId="0" applyFont="1" applyAlignment="1"/>
    <xf numFmtId="0" fontId="0" fillId="0" borderId="4" xfId="0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/>
    <xf numFmtId="3" fontId="4" fillId="3" borderId="4" xfId="0" applyNumberFormat="1" applyFont="1" applyFill="1" applyBorder="1" applyAlignment="1">
      <alignment vertical="center"/>
    </xf>
    <xf numFmtId="3" fontId="0" fillId="3" borderId="4" xfId="0" applyNumberFormat="1" applyFont="1" applyFill="1" applyBorder="1" applyAlignment="1">
      <alignment vertical="center"/>
    </xf>
    <xf numFmtId="3" fontId="0" fillId="3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Alignment="1"/>
    <xf numFmtId="3" fontId="4" fillId="4" borderId="4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8B6C4"/>
      <color rgb="FFF87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96"/>
  <sheetViews>
    <sheetView workbookViewId="0"/>
  </sheetViews>
  <sheetFormatPr defaultRowHeight="15" x14ac:dyDescent="0.25"/>
  <cols>
    <col min="1" max="1" width="12.85546875" style="18" customWidth="1"/>
    <col min="2" max="2" width="23.140625" style="1" customWidth="1"/>
    <col min="3" max="3" width="9.140625" style="14"/>
    <col min="4" max="12" width="11.85546875" style="1" customWidth="1"/>
    <col min="13" max="22" width="0" style="1" hidden="1" customWidth="1"/>
    <col min="23" max="16384" width="9.140625" style="1"/>
  </cols>
  <sheetData>
    <row r="2" spans="1:20" x14ac:dyDescent="0.25">
      <c r="A2" s="73" t="s">
        <v>9</v>
      </c>
      <c r="B2" s="74"/>
      <c r="C2" s="74"/>
      <c r="D2" s="74"/>
      <c r="E2" s="74"/>
      <c r="F2" s="74"/>
      <c r="G2" s="74"/>
      <c r="H2" s="74"/>
      <c r="I2" s="74"/>
    </row>
    <row r="3" spans="1:20" ht="15.75" thickBot="1" x14ac:dyDescent="0.3"/>
    <row r="4" spans="1:20" ht="15.75" thickBot="1" x14ac:dyDescent="0.3">
      <c r="A4" s="75" t="s">
        <v>0</v>
      </c>
      <c r="B4" s="75" t="s">
        <v>1</v>
      </c>
      <c r="C4" s="75" t="s">
        <v>2</v>
      </c>
      <c r="D4" s="70" t="s">
        <v>3</v>
      </c>
      <c r="E4" s="71"/>
      <c r="F4" s="72"/>
      <c r="G4" s="70" t="s">
        <v>4</v>
      </c>
      <c r="H4" s="71"/>
      <c r="I4" s="72"/>
      <c r="J4" s="70" t="s">
        <v>5</v>
      </c>
      <c r="K4" s="71"/>
      <c r="L4" s="72"/>
    </row>
    <row r="5" spans="1:20" ht="45.75" thickBot="1" x14ac:dyDescent="0.3">
      <c r="A5" s="76"/>
      <c r="B5" s="76"/>
      <c r="C5" s="76"/>
      <c r="D5" s="6" t="s">
        <v>6</v>
      </c>
      <c r="E5" s="6" t="s">
        <v>7</v>
      </c>
      <c r="F5" s="12" t="s">
        <v>8</v>
      </c>
      <c r="G5" s="6" t="s">
        <v>6</v>
      </c>
      <c r="H5" s="6" t="s">
        <v>7</v>
      </c>
      <c r="I5" s="12" t="s">
        <v>8</v>
      </c>
      <c r="J5" s="6" t="s">
        <v>6</v>
      </c>
      <c r="K5" s="6" t="s">
        <v>7</v>
      </c>
      <c r="L5" s="12" t="s">
        <v>8</v>
      </c>
    </row>
    <row r="6" spans="1:20" ht="15.75" thickBot="1" x14ac:dyDescent="0.3">
      <c r="A6" s="55">
        <v>70891028</v>
      </c>
      <c r="B6" s="58" t="s">
        <v>10</v>
      </c>
      <c r="C6" s="19">
        <v>2018</v>
      </c>
      <c r="D6" s="9">
        <v>12100</v>
      </c>
      <c r="E6" s="9">
        <v>11900</v>
      </c>
      <c r="F6" s="9">
        <v>200</v>
      </c>
      <c r="G6" s="9">
        <v>6</v>
      </c>
      <c r="H6" s="9">
        <v>5</v>
      </c>
      <c r="I6" s="9">
        <v>1</v>
      </c>
      <c r="J6" s="9">
        <v>12106</v>
      </c>
      <c r="K6" s="9">
        <v>11905</v>
      </c>
      <c r="L6" s="26">
        <v>201</v>
      </c>
      <c r="M6" s="4">
        <v>2018</v>
      </c>
      <c r="N6" s="25">
        <f t="shared" ref="N6:O8" si="0">J6+J9+J12+J15+J18+J21+J24+J27</f>
        <v>89830.33</v>
      </c>
      <c r="O6" s="25">
        <f t="shared" si="0"/>
        <v>89291.23</v>
      </c>
    </row>
    <row r="7" spans="1:20" ht="15.75" thickBot="1" x14ac:dyDescent="0.3">
      <c r="A7" s="56"/>
      <c r="B7" s="59"/>
      <c r="C7" s="19">
        <v>2019</v>
      </c>
      <c r="D7" s="9">
        <v>12947</v>
      </c>
      <c r="E7" s="9">
        <v>12700</v>
      </c>
      <c r="F7" s="9">
        <v>247</v>
      </c>
      <c r="G7" s="9">
        <v>6</v>
      </c>
      <c r="H7" s="9">
        <v>5</v>
      </c>
      <c r="I7" s="9">
        <v>1</v>
      </c>
      <c r="J7" s="9">
        <v>12953</v>
      </c>
      <c r="K7" s="9">
        <v>12705</v>
      </c>
      <c r="L7" s="9">
        <v>248</v>
      </c>
      <c r="M7" s="1">
        <v>2019</v>
      </c>
      <c r="N7" s="25">
        <f t="shared" si="0"/>
        <v>93043.56</v>
      </c>
      <c r="O7" s="25">
        <f t="shared" si="0"/>
        <v>92283.36</v>
      </c>
    </row>
    <row r="8" spans="1:20" ht="15.75" thickBot="1" x14ac:dyDescent="0.3">
      <c r="A8" s="57"/>
      <c r="B8" s="60"/>
      <c r="C8" s="19">
        <v>2020</v>
      </c>
      <c r="D8" s="9">
        <v>13850</v>
      </c>
      <c r="E8" s="9">
        <v>13630</v>
      </c>
      <c r="F8" s="9">
        <v>220</v>
      </c>
      <c r="G8" s="9">
        <v>6</v>
      </c>
      <c r="H8" s="9">
        <v>5</v>
      </c>
      <c r="I8" s="9">
        <v>1</v>
      </c>
      <c r="J8" s="9">
        <v>13856</v>
      </c>
      <c r="K8" s="9">
        <v>13635</v>
      </c>
      <c r="L8" s="9">
        <v>221</v>
      </c>
      <c r="M8" s="1">
        <v>2020</v>
      </c>
      <c r="N8" s="25">
        <f t="shared" si="0"/>
        <v>96904.93</v>
      </c>
      <c r="O8" s="25">
        <f t="shared" si="0"/>
        <v>96211.80720000001</v>
      </c>
    </row>
    <row r="9" spans="1:20" ht="15.75" thickBot="1" x14ac:dyDescent="0.3">
      <c r="A9" s="61">
        <v>70890935</v>
      </c>
      <c r="B9" s="77" t="s">
        <v>25</v>
      </c>
      <c r="C9" s="20">
        <v>2018</v>
      </c>
      <c r="D9" s="3">
        <v>9228</v>
      </c>
      <c r="E9" s="3">
        <v>9200</v>
      </c>
      <c r="F9" s="3">
        <v>28</v>
      </c>
      <c r="G9" s="3">
        <v>8</v>
      </c>
      <c r="H9" s="3">
        <v>4</v>
      </c>
      <c r="I9" s="3">
        <v>4</v>
      </c>
      <c r="J9" s="3">
        <v>9236</v>
      </c>
      <c r="K9" s="3">
        <v>9204</v>
      </c>
      <c r="L9" s="3">
        <v>32</v>
      </c>
    </row>
    <row r="10" spans="1:20" ht="15.75" thickBot="1" x14ac:dyDescent="0.3">
      <c r="A10" s="62"/>
      <c r="B10" s="65"/>
      <c r="C10" s="20">
        <v>2019</v>
      </c>
      <c r="D10" s="3">
        <v>9300</v>
      </c>
      <c r="E10" s="3">
        <v>9150</v>
      </c>
      <c r="F10" s="3">
        <v>150</v>
      </c>
      <c r="G10" s="3">
        <v>8</v>
      </c>
      <c r="H10" s="3">
        <v>4</v>
      </c>
      <c r="I10" s="3">
        <v>4</v>
      </c>
      <c r="J10" s="3">
        <v>9308</v>
      </c>
      <c r="K10" s="3">
        <v>9154</v>
      </c>
      <c r="L10" s="3">
        <v>154</v>
      </c>
    </row>
    <row r="11" spans="1:20" ht="15.75" thickBot="1" x14ac:dyDescent="0.3">
      <c r="A11" s="63"/>
      <c r="B11" s="66"/>
      <c r="C11" s="20">
        <v>2020</v>
      </c>
      <c r="D11" s="3">
        <v>9400</v>
      </c>
      <c r="E11" s="3">
        <v>9300</v>
      </c>
      <c r="F11" s="3">
        <v>100</v>
      </c>
      <c r="G11" s="3">
        <v>8</v>
      </c>
      <c r="H11" s="3">
        <v>4</v>
      </c>
      <c r="I11" s="3">
        <v>4</v>
      </c>
      <c r="J11" s="3">
        <v>9408</v>
      </c>
      <c r="K11" s="3">
        <v>9308</v>
      </c>
      <c r="L11" s="3">
        <v>104</v>
      </c>
    </row>
    <row r="12" spans="1:20" ht="15.75" customHeight="1" thickBot="1" x14ac:dyDescent="0.3">
      <c r="A12" s="55">
        <v>60461101</v>
      </c>
      <c r="B12" s="58" t="s">
        <v>14</v>
      </c>
      <c r="C12" s="19">
        <v>2018</v>
      </c>
      <c r="D12" s="9">
        <v>14134</v>
      </c>
      <c r="E12" s="9">
        <v>14134</v>
      </c>
      <c r="F12" s="9">
        <v>0</v>
      </c>
      <c r="G12" s="9">
        <v>0</v>
      </c>
      <c r="H12" s="9">
        <v>0</v>
      </c>
      <c r="I12" s="9">
        <v>0</v>
      </c>
      <c r="J12" s="9">
        <v>14134</v>
      </c>
      <c r="K12" s="9">
        <v>14134</v>
      </c>
      <c r="L12" s="9">
        <v>0</v>
      </c>
    </row>
    <row r="13" spans="1:20" ht="15.75" thickBot="1" x14ac:dyDescent="0.3">
      <c r="A13" s="56"/>
      <c r="B13" s="59"/>
      <c r="C13" s="19">
        <v>2019</v>
      </c>
      <c r="D13" s="9">
        <v>14300</v>
      </c>
      <c r="E13" s="9">
        <v>14300</v>
      </c>
      <c r="F13" s="9">
        <v>0</v>
      </c>
      <c r="G13" s="9">
        <v>0</v>
      </c>
      <c r="H13" s="9">
        <v>0</v>
      </c>
      <c r="I13" s="9">
        <v>0</v>
      </c>
      <c r="J13" s="9">
        <v>14300</v>
      </c>
      <c r="K13" s="9">
        <v>14300</v>
      </c>
      <c r="L13" s="9">
        <v>0</v>
      </c>
    </row>
    <row r="14" spans="1:20" ht="15.75" thickBot="1" x14ac:dyDescent="0.3">
      <c r="A14" s="57"/>
      <c r="B14" s="60"/>
      <c r="C14" s="19">
        <v>2020</v>
      </c>
      <c r="D14" s="9">
        <v>14426</v>
      </c>
      <c r="E14" s="9">
        <v>14426</v>
      </c>
      <c r="F14" s="9">
        <v>0</v>
      </c>
      <c r="G14" s="9">
        <v>0</v>
      </c>
      <c r="H14" s="9">
        <v>0</v>
      </c>
      <c r="I14" s="9">
        <v>0</v>
      </c>
      <c r="J14" s="9">
        <v>14426</v>
      </c>
      <c r="K14" s="9">
        <v>14426</v>
      </c>
      <c r="L14" s="9">
        <v>0</v>
      </c>
    </row>
    <row r="15" spans="1:20" ht="15.75" thickBot="1" x14ac:dyDescent="0.3">
      <c r="A15" s="61">
        <v>70890943</v>
      </c>
      <c r="B15" s="64" t="s">
        <v>21</v>
      </c>
      <c r="C15" s="20">
        <v>2018</v>
      </c>
      <c r="D15" s="3">
        <v>11664</v>
      </c>
      <c r="E15" s="3">
        <v>11629</v>
      </c>
      <c r="F15" s="3">
        <f t="shared" ref="F15:F16" si="1">D15-E15</f>
        <v>35</v>
      </c>
      <c r="G15" s="3">
        <v>43</v>
      </c>
      <c r="H15" s="3">
        <v>29</v>
      </c>
      <c r="I15" s="3">
        <v>14</v>
      </c>
      <c r="J15" s="3">
        <v>11707</v>
      </c>
      <c r="K15" s="3">
        <v>11658</v>
      </c>
      <c r="L15" s="3">
        <v>49</v>
      </c>
      <c r="R15" s="4">
        <v>2018</v>
      </c>
      <c r="S15" s="25">
        <f t="shared" ref="S15:T17" si="2">N6+N34</f>
        <v>360549.33</v>
      </c>
      <c r="T15" s="25">
        <f t="shared" si="2"/>
        <v>357848.23</v>
      </c>
    </row>
    <row r="16" spans="1:20" ht="15.75" thickBot="1" x14ac:dyDescent="0.3">
      <c r="A16" s="62"/>
      <c r="B16" s="65"/>
      <c r="C16" s="20">
        <v>2019</v>
      </c>
      <c r="D16" s="3">
        <v>12364</v>
      </c>
      <c r="E16" s="3">
        <v>12322</v>
      </c>
      <c r="F16" s="3">
        <f t="shared" si="1"/>
        <v>42</v>
      </c>
      <c r="G16" s="3">
        <v>45</v>
      </c>
      <c r="H16" s="3">
        <v>30</v>
      </c>
      <c r="I16" s="3">
        <v>15</v>
      </c>
      <c r="J16" s="3">
        <v>12409</v>
      </c>
      <c r="K16" s="3">
        <v>12352</v>
      </c>
      <c r="L16" s="3">
        <v>57</v>
      </c>
      <c r="Q16" s="1" t="s">
        <v>28</v>
      </c>
      <c r="R16" s="4">
        <v>2019</v>
      </c>
      <c r="S16" s="25">
        <f t="shared" si="2"/>
        <v>369023.56</v>
      </c>
      <c r="T16" s="25">
        <f t="shared" si="2"/>
        <v>366053.36</v>
      </c>
    </row>
    <row r="17" spans="1:20" ht="15.75" thickBot="1" x14ac:dyDescent="0.3">
      <c r="A17" s="63"/>
      <c r="B17" s="66"/>
      <c r="C17" s="20">
        <v>2020</v>
      </c>
      <c r="D17" s="3">
        <v>13106</v>
      </c>
      <c r="E17" s="3">
        <v>13056</v>
      </c>
      <c r="F17" s="3">
        <f>D17-E17</f>
        <v>50</v>
      </c>
      <c r="G17" s="3">
        <v>48</v>
      </c>
      <c r="H17" s="3">
        <v>32</v>
      </c>
      <c r="I17" s="3">
        <v>16</v>
      </c>
      <c r="J17" s="3">
        <v>13154</v>
      </c>
      <c r="K17" s="3">
        <v>13088</v>
      </c>
      <c r="L17" s="3">
        <v>66</v>
      </c>
      <c r="R17" s="4">
        <v>2020</v>
      </c>
      <c r="S17" s="25">
        <f t="shared" si="2"/>
        <v>378612.93</v>
      </c>
      <c r="T17" s="25">
        <f t="shared" si="2"/>
        <v>375724.80720000004</v>
      </c>
    </row>
    <row r="18" spans="1:20" s="2" customFormat="1" ht="15.75" thickBot="1" x14ac:dyDescent="0.3">
      <c r="A18" s="55">
        <v>60461098</v>
      </c>
      <c r="B18" s="58" t="s">
        <v>19</v>
      </c>
      <c r="C18" s="19">
        <v>2018</v>
      </c>
      <c r="D18" s="9">
        <v>9517</v>
      </c>
      <c r="E18" s="9">
        <v>9347</v>
      </c>
      <c r="F18" s="9">
        <v>170</v>
      </c>
      <c r="G18" s="9">
        <v>10</v>
      </c>
      <c r="H18" s="9">
        <v>6</v>
      </c>
      <c r="I18" s="9">
        <v>4</v>
      </c>
      <c r="J18" s="9">
        <v>9527</v>
      </c>
      <c r="K18" s="9">
        <v>9353</v>
      </c>
      <c r="L18" s="9">
        <v>174</v>
      </c>
      <c r="R18" s="4"/>
    </row>
    <row r="19" spans="1:20" s="2" customFormat="1" ht="15.75" thickBot="1" x14ac:dyDescent="0.3">
      <c r="A19" s="56"/>
      <c r="B19" s="59"/>
      <c r="C19" s="19">
        <v>2019</v>
      </c>
      <c r="D19" s="9">
        <v>9322</v>
      </c>
      <c r="E19" s="9">
        <v>9152</v>
      </c>
      <c r="F19" s="9">
        <v>170</v>
      </c>
      <c r="G19" s="9">
        <v>10</v>
      </c>
      <c r="H19" s="9">
        <v>6</v>
      </c>
      <c r="I19" s="9">
        <v>4</v>
      </c>
      <c r="J19" s="9">
        <v>9332</v>
      </c>
      <c r="K19" s="9">
        <v>9158</v>
      </c>
      <c r="L19" s="9">
        <v>174</v>
      </c>
    </row>
    <row r="20" spans="1:20" ht="15.75" thickBot="1" x14ac:dyDescent="0.3">
      <c r="A20" s="57"/>
      <c r="B20" s="60"/>
      <c r="C20" s="19">
        <v>2020</v>
      </c>
      <c r="D20" s="9">
        <v>9563</v>
      </c>
      <c r="E20" s="9">
        <v>9393</v>
      </c>
      <c r="F20" s="9">
        <v>170</v>
      </c>
      <c r="G20" s="9">
        <v>10</v>
      </c>
      <c r="H20" s="9">
        <v>6</v>
      </c>
      <c r="I20" s="9">
        <v>4</v>
      </c>
      <c r="J20" s="9">
        <v>9573</v>
      </c>
      <c r="K20" s="9">
        <v>9399</v>
      </c>
      <c r="L20" s="9">
        <v>174</v>
      </c>
    </row>
    <row r="21" spans="1:20" s="4" customFormat="1" ht="15.75" thickBot="1" x14ac:dyDescent="0.3">
      <c r="A21" s="61">
        <v>70890919</v>
      </c>
      <c r="B21" s="64" t="s">
        <v>16</v>
      </c>
      <c r="C21" s="20">
        <v>2018</v>
      </c>
      <c r="D21" s="5">
        <v>12779.33</v>
      </c>
      <c r="E21" s="5">
        <v>12779.23</v>
      </c>
      <c r="F21" s="5">
        <v>100</v>
      </c>
      <c r="G21" s="5">
        <v>0</v>
      </c>
      <c r="H21" s="5">
        <v>0</v>
      </c>
      <c r="I21" s="5">
        <v>0</v>
      </c>
      <c r="J21" s="5">
        <v>12779.33</v>
      </c>
      <c r="K21" s="5">
        <v>12779.23</v>
      </c>
      <c r="L21" s="5">
        <v>100</v>
      </c>
    </row>
    <row r="22" spans="1:20" s="4" customFormat="1" ht="15.75" thickBot="1" x14ac:dyDescent="0.3">
      <c r="A22" s="62"/>
      <c r="B22" s="65"/>
      <c r="C22" s="20">
        <v>2019</v>
      </c>
      <c r="D22" s="5">
        <v>13807.46</v>
      </c>
      <c r="E22" s="5">
        <v>13807.36</v>
      </c>
      <c r="F22" s="5">
        <v>100</v>
      </c>
      <c r="G22" s="5">
        <v>0</v>
      </c>
      <c r="H22" s="5">
        <v>0</v>
      </c>
      <c r="I22" s="5">
        <v>0</v>
      </c>
      <c r="J22" s="5">
        <v>13807.46</v>
      </c>
      <c r="K22" s="5">
        <v>13807.36</v>
      </c>
      <c r="L22" s="5">
        <v>100</v>
      </c>
    </row>
    <row r="23" spans="1:20" s="4" customFormat="1" ht="15.75" thickBot="1" x14ac:dyDescent="0.3">
      <c r="A23" s="63"/>
      <c r="B23" s="66"/>
      <c r="C23" s="20">
        <v>2020</v>
      </c>
      <c r="D23" s="5">
        <v>14930.17</v>
      </c>
      <c r="E23" s="5">
        <v>14930.07</v>
      </c>
      <c r="F23" s="5">
        <v>100</v>
      </c>
      <c r="G23" s="5">
        <v>0</v>
      </c>
      <c r="H23" s="5">
        <v>0</v>
      </c>
      <c r="I23" s="5">
        <v>0</v>
      </c>
      <c r="J23" s="5">
        <v>14930.17</v>
      </c>
      <c r="K23" s="5">
        <v>14930.07</v>
      </c>
      <c r="L23" s="5">
        <v>100</v>
      </c>
    </row>
    <row r="24" spans="1:20" s="4" customFormat="1" ht="15.75" customHeight="1" thickBot="1" x14ac:dyDescent="0.3">
      <c r="A24" s="55">
        <v>70890897</v>
      </c>
      <c r="B24" s="58" t="s">
        <v>23</v>
      </c>
      <c r="C24" s="19">
        <v>2018</v>
      </c>
      <c r="D24" s="9">
        <v>11262</v>
      </c>
      <c r="E24" s="9">
        <v>11252</v>
      </c>
      <c r="F24" s="9">
        <v>10</v>
      </c>
      <c r="G24" s="9">
        <v>0</v>
      </c>
      <c r="H24" s="9">
        <v>0</v>
      </c>
      <c r="I24" s="9">
        <v>0</v>
      </c>
      <c r="J24" s="9">
        <v>11262</v>
      </c>
      <c r="K24" s="9">
        <v>11252</v>
      </c>
      <c r="L24" s="9">
        <v>10</v>
      </c>
    </row>
    <row r="25" spans="1:20" s="4" customFormat="1" ht="15.75" thickBot="1" x14ac:dyDescent="0.3">
      <c r="A25" s="56"/>
      <c r="B25" s="59"/>
      <c r="C25" s="19">
        <v>2019</v>
      </c>
      <c r="D25" s="9">
        <v>11311</v>
      </c>
      <c r="E25" s="9">
        <v>11261</v>
      </c>
      <c r="F25" s="9">
        <v>50</v>
      </c>
      <c r="G25" s="9">
        <v>0</v>
      </c>
      <c r="H25" s="9">
        <v>0</v>
      </c>
      <c r="I25" s="9">
        <v>0</v>
      </c>
      <c r="J25" s="9">
        <v>11311</v>
      </c>
      <c r="K25" s="9">
        <v>11261</v>
      </c>
      <c r="L25" s="9">
        <v>50</v>
      </c>
    </row>
    <row r="26" spans="1:20" s="4" customFormat="1" ht="15.75" thickBot="1" x14ac:dyDescent="0.3">
      <c r="A26" s="57"/>
      <c r="B26" s="60"/>
      <c r="C26" s="19">
        <v>2020</v>
      </c>
      <c r="D26" s="9">
        <v>11358</v>
      </c>
      <c r="E26" s="9">
        <v>11308</v>
      </c>
      <c r="F26" s="9">
        <v>50</v>
      </c>
      <c r="G26" s="9">
        <v>0</v>
      </c>
      <c r="H26" s="9">
        <v>0</v>
      </c>
      <c r="I26" s="9">
        <v>0</v>
      </c>
      <c r="J26" s="9">
        <v>11358</v>
      </c>
      <c r="K26" s="9">
        <v>11308</v>
      </c>
      <c r="L26" s="9">
        <v>50</v>
      </c>
    </row>
    <row r="27" spans="1:20" s="8" customFormat="1" ht="15.75" thickBot="1" x14ac:dyDescent="0.3">
      <c r="A27" s="61">
        <v>70891061</v>
      </c>
      <c r="B27" s="67" t="s">
        <v>27</v>
      </c>
      <c r="C27" s="20">
        <v>2018</v>
      </c>
      <c r="D27" s="5">
        <v>9035</v>
      </c>
      <c r="E27" s="5">
        <f>D27-F27</f>
        <v>8962</v>
      </c>
      <c r="F27" s="5">
        <v>73</v>
      </c>
      <c r="G27" s="5">
        <v>44</v>
      </c>
      <c r="H27" s="5">
        <v>44</v>
      </c>
      <c r="I27" s="5">
        <v>0</v>
      </c>
      <c r="J27" s="5">
        <f>D27+G27</f>
        <v>9079</v>
      </c>
      <c r="K27" s="5">
        <f>E27+H27</f>
        <v>9006</v>
      </c>
      <c r="L27" s="5">
        <f>F27+I27</f>
        <v>73</v>
      </c>
    </row>
    <row r="28" spans="1:20" s="8" customFormat="1" ht="15.75" thickBot="1" x14ac:dyDescent="0.3">
      <c r="A28" s="62"/>
      <c r="B28" s="68"/>
      <c r="C28" s="20">
        <v>2019</v>
      </c>
      <c r="D28" s="5">
        <f>D27*1.06</f>
        <v>9577.1</v>
      </c>
      <c r="E28" s="17">
        <v>9500</v>
      </c>
      <c r="F28" s="5">
        <f>F27*1.06</f>
        <v>77.38000000000001</v>
      </c>
      <c r="G28" s="5">
        <v>46</v>
      </c>
      <c r="H28" s="5">
        <v>46</v>
      </c>
      <c r="I28" s="5">
        <f t="shared" ref="I28:I29" si="3">I27*1.06</f>
        <v>0</v>
      </c>
      <c r="J28" s="5">
        <f>D28+G28</f>
        <v>9623.1</v>
      </c>
      <c r="K28" s="5">
        <f>E28+H28</f>
        <v>9546</v>
      </c>
      <c r="L28" s="5">
        <f t="shared" ref="L28" si="4">L27*1.06</f>
        <v>77.38000000000001</v>
      </c>
    </row>
    <row r="29" spans="1:20" s="8" customFormat="1" ht="15.75" thickBot="1" x14ac:dyDescent="0.3">
      <c r="A29" s="63"/>
      <c r="B29" s="69"/>
      <c r="C29" s="20">
        <v>2020</v>
      </c>
      <c r="D29" s="5">
        <v>10151</v>
      </c>
      <c r="E29" s="5">
        <f>D29-F29</f>
        <v>10068.977199999999</v>
      </c>
      <c r="F29" s="5">
        <f>F28*1.06</f>
        <v>82.022800000000018</v>
      </c>
      <c r="G29" s="5">
        <f>G28*1.06</f>
        <v>48.760000000000005</v>
      </c>
      <c r="H29" s="5">
        <f t="shared" ref="H29" si="5">H28*1.06</f>
        <v>48.760000000000005</v>
      </c>
      <c r="I29" s="5">
        <f t="shared" si="3"/>
        <v>0</v>
      </c>
      <c r="J29" s="5">
        <f>D29+G29</f>
        <v>10199.76</v>
      </c>
      <c r="K29" s="5">
        <f>E29+H29</f>
        <v>10117.7372</v>
      </c>
      <c r="L29" s="5">
        <f>J29-K29</f>
        <v>82.022800000000643</v>
      </c>
    </row>
    <row r="30" spans="1:20" s="8" customFormat="1" x14ac:dyDescent="0.25">
      <c r="A30" s="7"/>
      <c r="B30" s="23"/>
      <c r="C30" s="21"/>
      <c r="D30" s="13"/>
      <c r="E30" s="13"/>
      <c r="F30" s="13"/>
      <c r="G30" s="13"/>
      <c r="H30" s="13"/>
      <c r="I30" s="13"/>
      <c r="J30" s="13"/>
      <c r="K30" s="13"/>
      <c r="L30" s="13"/>
    </row>
    <row r="31" spans="1:20" ht="15.75" thickBot="1" x14ac:dyDescent="0.3">
      <c r="A31" s="7"/>
      <c r="B31" s="23"/>
      <c r="C31" s="21"/>
      <c r="D31" s="13"/>
      <c r="E31" s="13"/>
      <c r="F31" s="13"/>
      <c r="G31" s="16"/>
      <c r="H31" s="13"/>
      <c r="I31" s="13"/>
      <c r="J31" s="13"/>
      <c r="K31" s="13"/>
      <c r="L31" s="13"/>
    </row>
    <row r="32" spans="1:20" ht="15.75" thickBot="1" x14ac:dyDescent="0.3">
      <c r="A32" s="86" t="s">
        <v>0</v>
      </c>
      <c r="B32" s="75" t="s">
        <v>1</v>
      </c>
      <c r="C32" s="75" t="s">
        <v>2</v>
      </c>
      <c r="D32" s="70" t="s">
        <v>3</v>
      </c>
      <c r="E32" s="71"/>
      <c r="F32" s="72"/>
      <c r="G32" s="70" t="s">
        <v>4</v>
      </c>
      <c r="H32" s="71"/>
      <c r="I32" s="72"/>
      <c r="J32" s="70" t="s">
        <v>5</v>
      </c>
      <c r="K32" s="71"/>
      <c r="L32" s="72"/>
    </row>
    <row r="33" spans="1:15" ht="45.75" thickBot="1" x14ac:dyDescent="0.3">
      <c r="A33" s="87"/>
      <c r="B33" s="76"/>
      <c r="C33" s="76"/>
      <c r="D33" s="6" t="s">
        <v>6</v>
      </c>
      <c r="E33" s="6" t="s">
        <v>7</v>
      </c>
      <c r="F33" s="12" t="s">
        <v>8</v>
      </c>
      <c r="G33" s="6" t="s">
        <v>6</v>
      </c>
      <c r="H33" s="6" t="s">
        <v>7</v>
      </c>
      <c r="I33" s="12" t="s">
        <v>8</v>
      </c>
      <c r="J33" s="6" t="s">
        <v>6</v>
      </c>
      <c r="K33" s="6" t="s">
        <v>7</v>
      </c>
      <c r="L33" s="12" t="s">
        <v>8</v>
      </c>
    </row>
    <row r="34" spans="1:15" ht="15.75" thickBot="1" x14ac:dyDescent="0.3">
      <c r="A34" s="55">
        <v>48132926</v>
      </c>
      <c r="B34" s="58" t="s">
        <v>17</v>
      </c>
      <c r="C34" s="22">
        <v>2018</v>
      </c>
      <c r="D34" s="11">
        <v>31850</v>
      </c>
      <c r="E34" s="11">
        <v>31700</v>
      </c>
      <c r="F34" s="11">
        <v>150</v>
      </c>
      <c r="G34" s="11">
        <v>940</v>
      </c>
      <c r="H34" s="11">
        <v>850</v>
      </c>
      <c r="I34" s="11">
        <v>90</v>
      </c>
      <c r="J34" s="11">
        <v>32790</v>
      </c>
      <c r="K34" s="11">
        <v>32550</v>
      </c>
      <c r="L34" s="11">
        <v>240</v>
      </c>
      <c r="M34" s="4">
        <v>2018</v>
      </c>
      <c r="N34" s="25">
        <f t="shared" ref="N34:O36" si="6">J34+J37+J40+J43+J46+J49+J52+J55+J58+J61</f>
        <v>270719</v>
      </c>
      <c r="O34" s="25">
        <f t="shared" si="6"/>
        <v>268557</v>
      </c>
    </row>
    <row r="35" spans="1:15" ht="15.75" thickBot="1" x14ac:dyDescent="0.3">
      <c r="A35" s="56"/>
      <c r="B35" s="59"/>
      <c r="C35" s="19">
        <v>2019</v>
      </c>
      <c r="D35" s="9">
        <v>32700</v>
      </c>
      <c r="E35" s="9">
        <v>32600</v>
      </c>
      <c r="F35" s="9">
        <v>100</v>
      </c>
      <c r="G35" s="9">
        <v>960</v>
      </c>
      <c r="H35" s="9">
        <v>810</v>
      </c>
      <c r="I35" s="9">
        <v>150</v>
      </c>
      <c r="J35" s="9">
        <v>33660</v>
      </c>
      <c r="K35" s="9">
        <v>33410</v>
      </c>
      <c r="L35" s="9">
        <v>250</v>
      </c>
      <c r="M35" s="4">
        <v>2019</v>
      </c>
      <c r="N35" s="25">
        <f t="shared" si="6"/>
        <v>275980</v>
      </c>
      <c r="O35" s="25">
        <f t="shared" si="6"/>
        <v>273770</v>
      </c>
    </row>
    <row r="36" spans="1:15" ht="15.75" thickBot="1" x14ac:dyDescent="0.3">
      <c r="A36" s="57"/>
      <c r="B36" s="60"/>
      <c r="C36" s="19">
        <v>2020</v>
      </c>
      <c r="D36" s="9">
        <v>33100</v>
      </c>
      <c r="E36" s="9">
        <v>33000</v>
      </c>
      <c r="F36" s="9">
        <v>100</v>
      </c>
      <c r="G36" s="9">
        <v>960</v>
      </c>
      <c r="H36" s="9">
        <v>815</v>
      </c>
      <c r="I36" s="9">
        <v>145</v>
      </c>
      <c r="J36" s="9">
        <v>34060</v>
      </c>
      <c r="K36" s="9">
        <v>33815</v>
      </c>
      <c r="L36" s="9">
        <v>245</v>
      </c>
      <c r="M36" s="4">
        <v>2020</v>
      </c>
      <c r="N36" s="25">
        <f t="shared" si="6"/>
        <v>281708</v>
      </c>
      <c r="O36" s="25">
        <f t="shared" si="6"/>
        <v>279513</v>
      </c>
    </row>
    <row r="37" spans="1:15" ht="15.75" customHeight="1" thickBot="1" x14ac:dyDescent="0.3">
      <c r="A37" s="61">
        <v>49624911</v>
      </c>
      <c r="B37" s="83" t="s">
        <v>18</v>
      </c>
      <c r="C37" s="20">
        <v>2018</v>
      </c>
      <c r="D37" s="3">
        <v>33025</v>
      </c>
      <c r="E37" s="3">
        <v>32798</v>
      </c>
      <c r="F37" s="3">
        <v>227</v>
      </c>
      <c r="G37" s="3">
        <v>157</v>
      </c>
      <c r="H37" s="3">
        <v>103</v>
      </c>
      <c r="I37" s="3">
        <v>54</v>
      </c>
      <c r="J37" s="3">
        <v>33182</v>
      </c>
      <c r="K37" s="3">
        <v>32901</v>
      </c>
      <c r="L37" s="3">
        <v>281</v>
      </c>
    </row>
    <row r="38" spans="1:15" ht="15.75" thickBot="1" x14ac:dyDescent="0.3">
      <c r="A38" s="62"/>
      <c r="B38" s="84"/>
      <c r="C38" s="20">
        <v>2019</v>
      </c>
      <c r="D38" s="3">
        <v>33685</v>
      </c>
      <c r="E38" s="3">
        <v>33454</v>
      </c>
      <c r="F38" s="3">
        <v>231</v>
      </c>
      <c r="G38" s="3">
        <v>160</v>
      </c>
      <c r="H38" s="3">
        <v>105</v>
      </c>
      <c r="I38" s="3">
        <v>55</v>
      </c>
      <c r="J38" s="3">
        <v>33845</v>
      </c>
      <c r="K38" s="3">
        <v>33559</v>
      </c>
      <c r="L38" s="3">
        <v>286</v>
      </c>
    </row>
    <row r="39" spans="1:15" ht="15.75" thickBot="1" x14ac:dyDescent="0.3">
      <c r="A39" s="63"/>
      <c r="B39" s="85"/>
      <c r="C39" s="20">
        <v>2020</v>
      </c>
      <c r="D39" s="3">
        <v>34359</v>
      </c>
      <c r="E39" s="3">
        <v>34123</v>
      </c>
      <c r="F39" s="3">
        <v>236</v>
      </c>
      <c r="G39" s="3">
        <v>164</v>
      </c>
      <c r="H39" s="3">
        <v>107</v>
      </c>
      <c r="I39" s="3">
        <v>57</v>
      </c>
      <c r="J39" s="3">
        <v>34523</v>
      </c>
      <c r="K39" s="3">
        <v>34230</v>
      </c>
      <c r="L39" s="3">
        <v>293</v>
      </c>
    </row>
    <row r="40" spans="1:15" ht="15.75" customHeight="1" thickBot="1" x14ac:dyDescent="0.3">
      <c r="A40" s="55">
        <v>47609737</v>
      </c>
      <c r="B40" s="78" t="s">
        <v>11</v>
      </c>
      <c r="C40" s="19">
        <v>2018</v>
      </c>
      <c r="D40" s="9">
        <v>29067</v>
      </c>
      <c r="E40" s="9">
        <v>29067</v>
      </c>
      <c r="F40" s="9">
        <f>D40-E40</f>
        <v>0</v>
      </c>
      <c r="G40" s="9">
        <v>594</v>
      </c>
      <c r="H40" s="9">
        <v>370</v>
      </c>
      <c r="I40" s="9">
        <f>G40-H40</f>
        <v>224</v>
      </c>
      <c r="J40" s="9">
        <f>D40+G40</f>
        <v>29661</v>
      </c>
      <c r="K40" s="9">
        <f>E40+H40</f>
        <v>29437</v>
      </c>
      <c r="L40" s="9">
        <f>J40-K40</f>
        <v>224</v>
      </c>
    </row>
    <row r="41" spans="1:15" ht="15.75" customHeight="1" thickBot="1" x14ac:dyDescent="0.3">
      <c r="A41" s="56"/>
      <c r="B41" s="79"/>
      <c r="C41" s="19">
        <v>2019</v>
      </c>
      <c r="D41" s="9">
        <v>29522</v>
      </c>
      <c r="E41" s="9">
        <v>29522</v>
      </c>
      <c r="F41" s="9">
        <f t="shared" ref="F41:F42" si="7">D41-E41</f>
        <v>0</v>
      </c>
      <c r="G41" s="9">
        <v>610</v>
      </c>
      <c r="H41" s="9">
        <v>382</v>
      </c>
      <c r="I41" s="9">
        <f t="shared" ref="I41:I42" si="8">G41-H41</f>
        <v>228</v>
      </c>
      <c r="J41" s="9">
        <f t="shared" ref="J41:K42" si="9">D41+G41</f>
        <v>30132</v>
      </c>
      <c r="K41" s="9">
        <f t="shared" si="9"/>
        <v>29904</v>
      </c>
      <c r="L41" s="9">
        <f t="shared" ref="L41:L42" si="10">J41-K41</f>
        <v>228</v>
      </c>
    </row>
    <row r="42" spans="1:15" ht="15.75" thickBot="1" x14ac:dyDescent="0.3">
      <c r="A42" s="57"/>
      <c r="B42" s="80"/>
      <c r="C42" s="19">
        <v>2020</v>
      </c>
      <c r="D42" s="9">
        <v>30268</v>
      </c>
      <c r="E42" s="9">
        <v>30268</v>
      </c>
      <c r="F42" s="9">
        <f t="shared" si="7"/>
        <v>0</v>
      </c>
      <c r="G42" s="9">
        <v>608</v>
      </c>
      <c r="H42" s="9">
        <v>359</v>
      </c>
      <c r="I42" s="9">
        <f t="shared" si="8"/>
        <v>249</v>
      </c>
      <c r="J42" s="9">
        <f t="shared" si="9"/>
        <v>30876</v>
      </c>
      <c r="K42" s="9">
        <f t="shared" si="9"/>
        <v>30627</v>
      </c>
      <c r="L42" s="9">
        <f t="shared" si="10"/>
        <v>249</v>
      </c>
    </row>
    <row r="43" spans="1:15" ht="15.75" thickBot="1" x14ac:dyDescent="0.3">
      <c r="A43" s="61">
        <v>48134201</v>
      </c>
      <c r="B43" s="77" t="s">
        <v>12</v>
      </c>
      <c r="C43" s="20">
        <v>2018</v>
      </c>
      <c r="D43" s="15">
        <v>18960</v>
      </c>
      <c r="E43" s="3">
        <v>18930</v>
      </c>
      <c r="F43" s="3">
        <v>30</v>
      </c>
      <c r="G43" s="3">
        <v>1250</v>
      </c>
      <c r="H43" s="3">
        <v>1000</v>
      </c>
      <c r="I43" s="3">
        <v>250</v>
      </c>
      <c r="J43" s="3">
        <v>20210</v>
      </c>
      <c r="K43" s="3">
        <v>19930</v>
      </c>
      <c r="L43" s="3">
        <v>280</v>
      </c>
    </row>
    <row r="44" spans="1:15" ht="15.75" customHeight="1" thickBot="1" x14ac:dyDescent="0.3">
      <c r="A44" s="62"/>
      <c r="B44" s="81"/>
      <c r="C44" s="20">
        <v>2019</v>
      </c>
      <c r="D44" s="15">
        <v>19500</v>
      </c>
      <c r="E44" s="3">
        <v>19475</v>
      </c>
      <c r="F44" s="3">
        <v>25</v>
      </c>
      <c r="G44" s="3">
        <v>1260</v>
      </c>
      <c r="H44" s="3">
        <v>1000</v>
      </c>
      <c r="I44" s="3">
        <v>260</v>
      </c>
      <c r="J44" s="3">
        <v>20760</v>
      </c>
      <c r="K44" s="3">
        <v>20475</v>
      </c>
      <c r="L44" s="3">
        <v>285</v>
      </c>
    </row>
    <row r="45" spans="1:15" ht="15.75" thickBot="1" x14ac:dyDescent="0.3">
      <c r="A45" s="63"/>
      <c r="B45" s="82"/>
      <c r="C45" s="20">
        <v>2020</v>
      </c>
      <c r="D45" s="15">
        <v>20050</v>
      </c>
      <c r="E45" s="3">
        <v>20025</v>
      </c>
      <c r="F45" s="3">
        <v>25</v>
      </c>
      <c r="G45" s="3">
        <v>1270</v>
      </c>
      <c r="H45" s="3">
        <v>1010</v>
      </c>
      <c r="I45" s="3">
        <v>260</v>
      </c>
      <c r="J45" s="3">
        <v>21320</v>
      </c>
      <c r="K45" s="3">
        <v>21035</v>
      </c>
      <c r="L45" s="3">
        <v>285</v>
      </c>
    </row>
    <row r="46" spans="1:15" ht="15.75" thickBot="1" x14ac:dyDescent="0.3">
      <c r="A46" s="55">
        <v>47609842</v>
      </c>
      <c r="B46" s="58" t="s">
        <v>13</v>
      </c>
      <c r="C46" s="19">
        <v>2018</v>
      </c>
      <c r="D46" s="9">
        <v>32705</v>
      </c>
      <c r="E46" s="9">
        <v>32620</v>
      </c>
      <c r="F46" s="9">
        <v>85</v>
      </c>
      <c r="G46" s="9">
        <v>495</v>
      </c>
      <c r="H46" s="9">
        <v>385</v>
      </c>
      <c r="I46" s="9">
        <v>110</v>
      </c>
      <c r="J46" s="9">
        <v>33200</v>
      </c>
      <c r="K46" s="9">
        <v>33005</v>
      </c>
      <c r="L46" s="9">
        <v>195</v>
      </c>
    </row>
    <row r="47" spans="1:15" ht="15.75" customHeight="1" thickBot="1" x14ac:dyDescent="0.3">
      <c r="A47" s="56"/>
      <c r="B47" s="59"/>
      <c r="C47" s="19">
        <v>2019</v>
      </c>
      <c r="D47" s="9">
        <v>33000</v>
      </c>
      <c r="E47" s="9">
        <v>32905</v>
      </c>
      <c r="F47" s="9">
        <v>95</v>
      </c>
      <c r="G47" s="9">
        <v>530</v>
      </c>
      <c r="H47" s="9">
        <v>405</v>
      </c>
      <c r="I47" s="9">
        <v>125</v>
      </c>
      <c r="J47" s="9">
        <v>33530</v>
      </c>
      <c r="K47" s="9">
        <v>33310</v>
      </c>
      <c r="L47" s="9">
        <v>220</v>
      </c>
    </row>
    <row r="48" spans="1:15" ht="15.75" thickBot="1" x14ac:dyDescent="0.3">
      <c r="A48" s="57"/>
      <c r="B48" s="60"/>
      <c r="C48" s="19">
        <v>2020</v>
      </c>
      <c r="D48" s="9">
        <v>33400</v>
      </c>
      <c r="E48" s="9">
        <v>33274</v>
      </c>
      <c r="F48" s="9">
        <v>126</v>
      </c>
      <c r="G48" s="9">
        <v>555</v>
      </c>
      <c r="H48" s="9">
        <v>441</v>
      </c>
      <c r="I48" s="9">
        <v>114</v>
      </c>
      <c r="J48" s="9">
        <v>33955</v>
      </c>
      <c r="K48" s="9">
        <v>33715</v>
      </c>
      <c r="L48" s="9">
        <v>240</v>
      </c>
    </row>
    <row r="49" spans="1:12" ht="15.75" thickBot="1" x14ac:dyDescent="0.3">
      <c r="A49" s="61">
        <v>60460318</v>
      </c>
      <c r="B49" s="67" t="s">
        <v>15</v>
      </c>
      <c r="C49" s="20">
        <v>2018</v>
      </c>
      <c r="D49" s="3">
        <v>27590</v>
      </c>
      <c r="E49" s="3">
        <v>27510</v>
      </c>
      <c r="F49" s="3">
        <v>80</v>
      </c>
      <c r="G49" s="3">
        <v>1000</v>
      </c>
      <c r="H49" s="3">
        <v>900</v>
      </c>
      <c r="I49" s="3">
        <v>100</v>
      </c>
      <c r="J49" s="3">
        <v>28590</v>
      </c>
      <c r="K49" s="3">
        <v>28410</v>
      </c>
      <c r="L49" s="3">
        <v>180</v>
      </c>
    </row>
    <row r="50" spans="1:12" ht="15.75" thickBot="1" x14ac:dyDescent="0.3">
      <c r="A50" s="62"/>
      <c r="B50" s="68"/>
      <c r="C50" s="20">
        <v>2019</v>
      </c>
      <c r="D50" s="3">
        <v>28960</v>
      </c>
      <c r="E50" s="3">
        <v>28900</v>
      </c>
      <c r="F50" s="3">
        <v>60</v>
      </c>
      <c r="G50" s="3">
        <v>1050</v>
      </c>
      <c r="H50" s="3">
        <v>920</v>
      </c>
      <c r="I50" s="3">
        <v>130</v>
      </c>
      <c r="J50" s="3">
        <v>30010</v>
      </c>
      <c r="K50" s="3">
        <v>29820</v>
      </c>
      <c r="L50" s="3">
        <v>190</v>
      </c>
    </row>
    <row r="51" spans="1:12" ht="15.75" thickBot="1" x14ac:dyDescent="0.3">
      <c r="A51" s="63"/>
      <c r="B51" s="69"/>
      <c r="C51" s="20">
        <v>2020</v>
      </c>
      <c r="D51" s="3">
        <v>30400</v>
      </c>
      <c r="E51" s="3">
        <v>30350</v>
      </c>
      <c r="F51" s="3">
        <v>50</v>
      </c>
      <c r="G51" s="3">
        <v>1080</v>
      </c>
      <c r="H51" s="3">
        <v>930</v>
      </c>
      <c r="I51" s="3">
        <v>150</v>
      </c>
      <c r="J51" s="3">
        <v>31480</v>
      </c>
      <c r="K51" s="3">
        <v>31280</v>
      </c>
      <c r="L51" s="3">
        <v>200</v>
      </c>
    </row>
    <row r="52" spans="1:12" ht="15.75" thickBot="1" x14ac:dyDescent="0.3">
      <c r="A52" s="55">
        <v>47610361</v>
      </c>
      <c r="B52" s="58" t="s">
        <v>20</v>
      </c>
      <c r="C52" s="19">
        <v>2018</v>
      </c>
      <c r="D52" s="10">
        <v>28531</v>
      </c>
      <c r="E52" s="10">
        <v>28400</v>
      </c>
      <c r="F52" s="10">
        <v>131</v>
      </c>
      <c r="G52" s="10">
        <v>1200</v>
      </c>
      <c r="H52" s="10">
        <v>1160</v>
      </c>
      <c r="I52" s="10">
        <v>40</v>
      </c>
      <c r="J52" s="10">
        <v>29731</v>
      </c>
      <c r="K52" s="10">
        <v>29560</v>
      </c>
      <c r="L52" s="10">
        <v>171</v>
      </c>
    </row>
    <row r="53" spans="1:12" ht="15.75" thickBot="1" x14ac:dyDescent="0.3">
      <c r="A53" s="56"/>
      <c r="B53" s="59"/>
      <c r="C53" s="19">
        <v>2019</v>
      </c>
      <c r="D53" s="10">
        <v>28520</v>
      </c>
      <c r="E53" s="10">
        <v>28420</v>
      </c>
      <c r="F53" s="10">
        <v>100</v>
      </c>
      <c r="G53" s="10">
        <v>1150</v>
      </c>
      <c r="H53" s="10">
        <v>1110</v>
      </c>
      <c r="I53" s="10">
        <v>40</v>
      </c>
      <c r="J53" s="10">
        <v>29670</v>
      </c>
      <c r="K53" s="10">
        <v>29530</v>
      </c>
      <c r="L53" s="10">
        <v>140</v>
      </c>
    </row>
    <row r="54" spans="1:12" ht="15.75" thickBot="1" x14ac:dyDescent="0.3">
      <c r="A54" s="57"/>
      <c r="B54" s="60"/>
      <c r="C54" s="19">
        <v>2020</v>
      </c>
      <c r="D54" s="10">
        <v>28830</v>
      </c>
      <c r="E54" s="10">
        <v>28780</v>
      </c>
      <c r="F54" s="10">
        <v>50</v>
      </c>
      <c r="G54" s="10">
        <v>1170</v>
      </c>
      <c r="H54" s="10">
        <v>1120</v>
      </c>
      <c r="I54" s="10">
        <v>50</v>
      </c>
      <c r="J54" s="10">
        <v>30000</v>
      </c>
      <c r="K54" s="10">
        <v>29900</v>
      </c>
      <c r="L54" s="10">
        <v>100</v>
      </c>
    </row>
    <row r="55" spans="1:12" ht="15.75" customHeight="1" thickBot="1" x14ac:dyDescent="0.3">
      <c r="A55" s="61">
        <v>47610425</v>
      </c>
      <c r="B55" s="88" t="s">
        <v>22</v>
      </c>
      <c r="C55" s="20">
        <v>2018</v>
      </c>
      <c r="D55" s="5">
        <v>20459</v>
      </c>
      <c r="E55" s="5">
        <v>20396</v>
      </c>
      <c r="F55" s="5">
        <v>63</v>
      </c>
      <c r="G55" s="5">
        <v>295</v>
      </c>
      <c r="H55" s="5">
        <v>117</v>
      </c>
      <c r="I55" s="5">
        <v>178</v>
      </c>
      <c r="J55" s="5">
        <v>20754</v>
      </c>
      <c r="K55" s="5">
        <v>20513</v>
      </c>
      <c r="L55" s="5">
        <v>241</v>
      </c>
    </row>
    <row r="56" spans="1:12" ht="15.75" thickBot="1" x14ac:dyDescent="0.3">
      <c r="A56" s="62"/>
      <c r="B56" s="68"/>
      <c r="C56" s="20">
        <v>2019</v>
      </c>
      <c r="D56" s="5">
        <v>20913</v>
      </c>
      <c r="E56" s="5">
        <v>20833</v>
      </c>
      <c r="F56" s="5">
        <v>80</v>
      </c>
      <c r="G56" s="5">
        <v>295</v>
      </c>
      <c r="H56" s="5">
        <v>117</v>
      </c>
      <c r="I56" s="5">
        <v>178</v>
      </c>
      <c r="J56" s="5">
        <v>21208</v>
      </c>
      <c r="K56" s="5">
        <v>20950</v>
      </c>
      <c r="L56" s="5">
        <v>258</v>
      </c>
    </row>
    <row r="57" spans="1:12" ht="15.75" thickBot="1" x14ac:dyDescent="0.3">
      <c r="A57" s="63"/>
      <c r="B57" s="69"/>
      <c r="C57" s="20">
        <v>2020</v>
      </c>
      <c r="D57" s="5">
        <v>21477</v>
      </c>
      <c r="E57" s="5">
        <v>21427</v>
      </c>
      <c r="F57" s="5">
        <v>50</v>
      </c>
      <c r="G57" s="5">
        <v>295</v>
      </c>
      <c r="H57" s="5">
        <v>117</v>
      </c>
      <c r="I57" s="5">
        <v>178</v>
      </c>
      <c r="J57" s="5">
        <v>21772</v>
      </c>
      <c r="K57" s="5">
        <v>21544</v>
      </c>
      <c r="L57" s="5">
        <v>228</v>
      </c>
    </row>
    <row r="58" spans="1:12" ht="15.75" thickBot="1" x14ac:dyDescent="0.3">
      <c r="A58" s="55">
        <v>47610859</v>
      </c>
      <c r="B58" s="58" t="s">
        <v>24</v>
      </c>
      <c r="C58" s="19">
        <v>2018</v>
      </c>
      <c r="D58" s="10">
        <v>15896</v>
      </c>
      <c r="E58" s="10">
        <v>15866</v>
      </c>
      <c r="F58" s="10">
        <v>30</v>
      </c>
      <c r="G58" s="10">
        <v>170</v>
      </c>
      <c r="H58" s="10">
        <v>130</v>
      </c>
      <c r="I58" s="10">
        <v>40</v>
      </c>
      <c r="J58" s="10">
        <v>16066</v>
      </c>
      <c r="K58" s="10">
        <v>15996</v>
      </c>
      <c r="L58" s="10">
        <v>70</v>
      </c>
    </row>
    <row r="59" spans="1:12" ht="15.75" thickBot="1" x14ac:dyDescent="0.3">
      <c r="A59" s="56"/>
      <c r="B59" s="59"/>
      <c r="C59" s="19">
        <v>2019</v>
      </c>
      <c r="D59" s="10">
        <v>16156</v>
      </c>
      <c r="E59" s="10">
        <v>16126</v>
      </c>
      <c r="F59" s="10">
        <v>30</v>
      </c>
      <c r="G59" s="10">
        <v>180</v>
      </c>
      <c r="H59" s="10">
        <v>137</v>
      </c>
      <c r="I59" s="10">
        <v>43</v>
      </c>
      <c r="J59" s="10">
        <v>16336</v>
      </c>
      <c r="K59" s="10">
        <v>16263</v>
      </c>
      <c r="L59" s="10">
        <v>73</v>
      </c>
    </row>
    <row r="60" spans="1:12" ht="15.75" thickBot="1" x14ac:dyDescent="0.3">
      <c r="A60" s="57"/>
      <c r="B60" s="60"/>
      <c r="C60" s="19">
        <v>2020</v>
      </c>
      <c r="D60" s="10">
        <v>16406</v>
      </c>
      <c r="E60" s="10">
        <v>16376</v>
      </c>
      <c r="F60" s="10">
        <f>D60-E60</f>
        <v>30</v>
      </c>
      <c r="G60" s="10">
        <v>190</v>
      </c>
      <c r="H60" s="10">
        <v>145</v>
      </c>
      <c r="I60" s="10">
        <v>45</v>
      </c>
      <c r="J60" s="10">
        <v>16596</v>
      </c>
      <c r="K60" s="10">
        <v>16521</v>
      </c>
      <c r="L60" s="10">
        <v>75</v>
      </c>
    </row>
    <row r="61" spans="1:12" ht="15.75" thickBot="1" x14ac:dyDescent="0.3">
      <c r="A61" s="61">
        <v>47611928</v>
      </c>
      <c r="B61" s="67" t="s">
        <v>26</v>
      </c>
      <c r="C61" s="20">
        <v>2018</v>
      </c>
      <c r="D61" s="5">
        <v>25795</v>
      </c>
      <c r="E61" s="5">
        <v>25795</v>
      </c>
      <c r="F61" s="5">
        <v>0</v>
      </c>
      <c r="G61" s="5">
        <v>740</v>
      </c>
      <c r="H61" s="5">
        <v>460</v>
      </c>
      <c r="I61" s="5">
        <v>280</v>
      </c>
      <c r="J61" s="5">
        <v>26535</v>
      </c>
      <c r="K61" s="5">
        <v>26255</v>
      </c>
      <c r="L61" s="5">
        <v>280</v>
      </c>
    </row>
    <row r="62" spans="1:12" ht="15.75" thickBot="1" x14ac:dyDescent="0.3">
      <c r="A62" s="62"/>
      <c r="B62" s="68"/>
      <c r="C62" s="20">
        <v>2019</v>
      </c>
      <c r="D62" s="5">
        <v>26089</v>
      </c>
      <c r="E62" s="5">
        <v>26089</v>
      </c>
      <c r="F62" s="5">
        <v>0</v>
      </c>
      <c r="G62" s="5">
        <v>740</v>
      </c>
      <c r="H62" s="5">
        <v>460</v>
      </c>
      <c r="I62" s="5">
        <v>280</v>
      </c>
      <c r="J62" s="5">
        <v>26829</v>
      </c>
      <c r="K62" s="5">
        <v>26549</v>
      </c>
      <c r="L62" s="5">
        <v>280</v>
      </c>
    </row>
    <row r="63" spans="1:12" ht="15.75" thickBot="1" x14ac:dyDescent="0.3">
      <c r="A63" s="63"/>
      <c r="B63" s="69"/>
      <c r="C63" s="20">
        <v>2020</v>
      </c>
      <c r="D63" s="5">
        <v>26386</v>
      </c>
      <c r="E63" s="5">
        <v>26386</v>
      </c>
      <c r="F63" s="5">
        <v>0</v>
      </c>
      <c r="G63" s="5">
        <v>740</v>
      </c>
      <c r="H63" s="5">
        <v>460</v>
      </c>
      <c r="I63" s="5">
        <v>280</v>
      </c>
      <c r="J63" s="5">
        <v>27126</v>
      </c>
      <c r="K63" s="5">
        <v>26846</v>
      </c>
      <c r="L63" s="5">
        <v>280</v>
      </c>
    </row>
    <row r="64" spans="1:12" x14ac:dyDescent="0.25">
      <c r="B64" s="24"/>
    </row>
    <row r="65" spans="2:2" s="1" customFormat="1" x14ac:dyDescent="0.25">
      <c r="B65" s="24"/>
    </row>
    <row r="66" spans="2:2" s="1" customFormat="1" x14ac:dyDescent="0.25">
      <c r="B66" s="24"/>
    </row>
    <row r="67" spans="2:2" s="1" customFormat="1" x14ac:dyDescent="0.25">
      <c r="B67" s="24"/>
    </row>
    <row r="68" spans="2:2" s="1" customFormat="1" x14ac:dyDescent="0.25">
      <c r="B68" s="24"/>
    </row>
    <row r="69" spans="2:2" s="1" customFormat="1" x14ac:dyDescent="0.25">
      <c r="B69" s="24"/>
    </row>
    <row r="70" spans="2:2" s="1" customFormat="1" x14ac:dyDescent="0.25">
      <c r="B70" s="24"/>
    </row>
    <row r="71" spans="2:2" s="1" customFormat="1" x14ac:dyDescent="0.25">
      <c r="B71" s="24"/>
    </row>
    <row r="72" spans="2:2" s="1" customFormat="1" x14ac:dyDescent="0.25">
      <c r="B72" s="24"/>
    </row>
    <row r="73" spans="2:2" s="1" customFormat="1" x14ac:dyDescent="0.25">
      <c r="B73" s="24"/>
    </row>
    <row r="74" spans="2:2" s="1" customFormat="1" x14ac:dyDescent="0.25">
      <c r="B74" s="24"/>
    </row>
    <row r="75" spans="2:2" s="1" customFormat="1" x14ac:dyDescent="0.25">
      <c r="B75" s="24"/>
    </row>
    <row r="76" spans="2:2" s="1" customFormat="1" x14ac:dyDescent="0.25">
      <c r="B76" s="24"/>
    </row>
    <row r="77" spans="2:2" s="1" customFormat="1" x14ac:dyDescent="0.25">
      <c r="B77" s="24"/>
    </row>
    <row r="78" spans="2:2" s="1" customFormat="1" x14ac:dyDescent="0.25">
      <c r="B78" s="24"/>
    </row>
    <row r="79" spans="2:2" s="1" customFormat="1" x14ac:dyDescent="0.25">
      <c r="B79" s="24"/>
    </row>
    <row r="80" spans="2:2" s="1" customFormat="1" x14ac:dyDescent="0.25">
      <c r="B80" s="24"/>
    </row>
    <row r="81" spans="2:2" s="1" customFormat="1" x14ac:dyDescent="0.25">
      <c r="B81" s="24"/>
    </row>
    <row r="82" spans="2:2" s="1" customFormat="1" x14ac:dyDescent="0.25">
      <c r="B82" s="24"/>
    </row>
    <row r="83" spans="2:2" s="1" customFormat="1" x14ac:dyDescent="0.25">
      <c r="B83" s="24"/>
    </row>
    <row r="84" spans="2:2" s="1" customFormat="1" x14ac:dyDescent="0.25">
      <c r="B84" s="24"/>
    </row>
    <row r="85" spans="2:2" s="1" customFormat="1" x14ac:dyDescent="0.25">
      <c r="B85" s="24"/>
    </row>
    <row r="86" spans="2:2" s="1" customFormat="1" x14ac:dyDescent="0.25">
      <c r="B86" s="24"/>
    </row>
    <row r="87" spans="2:2" s="1" customFormat="1" x14ac:dyDescent="0.25">
      <c r="B87" s="24"/>
    </row>
    <row r="88" spans="2:2" s="1" customFormat="1" x14ac:dyDescent="0.25">
      <c r="B88" s="24"/>
    </row>
    <row r="89" spans="2:2" s="1" customFormat="1" x14ac:dyDescent="0.25">
      <c r="B89" s="24"/>
    </row>
    <row r="90" spans="2:2" s="1" customFormat="1" x14ac:dyDescent="0.25">
      <c r="B90" s="24"/>
    </row>
    <row r="91" spans="2:2" s="1" customFormat="1" x14ac:dyDescent="0.25">
      <c r="B91" s="24"/>
    </row>
    <row r="92" spans="2:2" s="1" customFormat="1" x14ac:dyDescent="0.25">
      <c r="B92" s="24"/>
    </row>
    <row r="93" spans="2:2" s="1" customFormat="1" x14ac:dyDescent="0.25">
      <c r="B93" s="24"/>
    </row>
    <row r="94" spans="2:2" s="1" customFormat="1" x14ac:dyDescent="0.25">
      <c r="B94" s="24"/>
    </row>
    <row r="95" spans="2:2" s="1" customFormat="1" x14ac:dyDescent="0.25">
      <c r="B95" s="24"/>
    </row>
    <row r="96" spans="2:2" s="1" customFormat="1" x14ac:dyDescent="0.25">
      <c r="B96" s="24"/>
    </row>
  </sheetData>
  <mergeCells count="49">
    <mergeCell ref="J32:L32"/>
    <mergeCell ref="A61:A63"/>
    <mergeCell ref="B61:B63"/>
    <mergeCell ref="A32:A33"/>
    <mergeCell ref="B32:B33"/>
    <mergeCell ref="C32:C33"/>
    <mergeCell ref="D32:F32"/>
    <mergeCell ref="G32:I32"/>
    <mergeCell ref="A58:A60"/>
    <mergeCell ref="B58:B60"/>
    <mergeCell ref="A55:A57"/>
    <mergeCell ref="B55:B57"/>
    <mergeCell ref="A9:A11"/>
    <mergeCell ref="B9:B11"/>
    <mergeCell ref="A40:A42"/>
    <mergeCell ref="B40:B42"/>
    <mergeCell ref="A43:A45"/>
    <mergeCell ref="B43:B45"/>
    <mergeCell ref="B12:B14"/>
    <mergeCell ref="A12:A14"/>
    <mergeCell ref="B15:B17"/>
    <mergeCell ref="A15:A17"/>
    <mergeCell ref="A34:A36"/>
    <mergeCell ref="B34:B36"/>
    <mergeCell ref="A37:A39"/>
    <mergeCell ref="B37:B39"/>
    <mergeCell ref="A24:A26"/>
    <mergeCell ref="B24:B26"/>
    <mergeCell ref="J4:L4"/>
    <mergeCell ref="A6:A8"/>
    <mergeCell ref="B6:B8"/>
    <mergeCell ref="A2:I2"/>
    <mergeCell ref="A4:A5"/>
    <mergeCell ref="B4:B5"/>
    <mergeCell ref="C4:C5"/>
    <mergeCell ref="D4:F4"/>
    <mergeCell ref="G4:I4"/>
    <mergeCell ref="A18:A20"/>
    <mergeCell ref="B18:B20"/>
    <mergeCell ref="A52:A54"/>
    <mergeCell ref="B52:B54"/>
    <mergeCell ref="A21:A23"/>
    <mergeCell ref="B21:B23"/>
    <mergeCell ref="A49:A51"/>
    <mergeCell ref="B49:B51"/>
    <mergeCell ref="A46:A48"/>
    <mergeCell ref="B46:B48"/>
    <mergeCell ref="A27:A29"/>
    <mergeCell ref="B27:B29"/>
  </mergeCells>
  <printOptions horizontalCentered="1"/>
  <pageMargins left="0.31496062992125984" right="0.31496062992125984" top="0.39370078740157483" bottom="0.39370078740157483" header="0.11811023622047245" footer="0.19685039370078741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topLeftCell="A13" workbookViewId="0"/>
  </sheetViews>
  <sheetFormatPr defaultRowHeight="15" x14ac:dyDescent="0.25"/>
  <cols>
    <col min="1" max="1" width="9.7109375" style="18" customWidth="1"/>
    <col min="2" max="2" width="39.140625" style="4" customWidth="1"/>
    <col min="3" max="3" width="7.28515625" style="14" customWidth="1"/>
    <col min="4" max="12" width="11.85546875" style="4" customWidth="1"/>
    <col min="13" max="22" width="0" style="4" hidden="1" customWidth="1"/>
    <col min="23" max="16384" width="9.140625" style="4"/>
  </cols>
  <sheetData>
    <row r="1" spans="1:20" x14ac:dyDescent="0.25">
      <c r="F1" s="46" t="s">
        <v>42</v>
      </c>
    </row>
    <row r="2" spans="1:20" x14ac:dyDescent="0.25">
      <c r="A2" s="45" t="s">
        <v>9</v>
      </c>
      <c r="B2" s="34"/>
      <c r="C2" s="34"/>
      <c r="D2" s="34"/>
      <c r="E2" s="34"/>
      <c r="F2" s="34"/>
      <c r="G2" s="34"/>
      <c r="H2" s="34"/>
      <c r="I2" s="34"/>
    </row>
    <row r="3" spans="1:20" x14ac:dyDescent="0.25">
      <c r="A3" s="4" t="s">
        <v>29</v>
      </c>
      <c r="C3" s="4"/>
    </row>
    <row r="4" spans="1:20" ht="15.75" thickBot="1" x14ac:dyDescent="0.3"/>
    <row r="5" spans="1:20" ht="15.75" thickBot="1" x14ac:dyDescent="0.3">
      <c r="A5" s="75" t="s">
        <v>0</v>
      </c>
      <c r="B5" s="75" t="s">
        <v>1</v>
      </c>
      <c r="C5" s="75" t="s">
        <v>2</v>
      </c>
      <c r="D5" s="70" t="s">
        <v>3</v>
      </c>
      <c r="E5" s="71"/>
      <c r="F5" s="72"/>
      <c r="G5" s="70" t="s">
        <v>4</v>
      </c>
      <c r="H5" s="71"/>
      <c r="I5" s="72"/>
      <c r="J5" s="70" t="s">
        <v>5</v>
      </c>
      <c r="K5" s="71"/>
      <c r="L5" s="72"/>
    </row>
    <row r="6" spans="1:20" ht="45.75" thickBot="1" x14ac:dyDescent="0.3">
      <c r="A6" s="76"/>
      <c r="B6" s="76"/>
      <c r="C6" s="76"/>
      <c r="D6" s="6" t="s">
        <v>6</v>
      </c>
      <c r="E6" s="6" t="s">
        <v>7</v>
      </c>
      <c r="F6" s="12" t="s">
        <v>8</v>
      </c>
      <c r="G6" s="6" t="s">
        <v>6</v>
      </c>
      <c r="H6" s="6" t="s">
        <v>7</v>
      </c>
      <c r="I6" s="12" t="s">
        <v>8</v>
      </c>
      <c r="J6" s="6" t="s">
        <v>6</v>
      </c>
      <c r="K6" s="6" t="s">
        <v>7</v>
      </c>
      <c r="L6" s="12" t="s">
        <v>8</v>
      </c>
    </row>
    <row r="7" spans="1:20" ht="15.75" thickBot="1" x14ac:dyDescent="0.3">
      <c r="A7" s="55">
        <v>70891028</v>
      </c>
      <c r="B7" s="58" t="s">
        <v>37</v>
      </c>
      <c r="C7" s="19">
        <v>2019</v>
      </c>
      <c r="D7" s="10">
        <v>10959</v>
      </c>
      <c r="E7" s="10">
        <v>10832</v>
      </c>
      <c r="F7" s="32">
        <f>D7-E7</f>
        <v>127</v>
      </c>
      <c r="G7" s="32">
        <v>6</v>
      </c>
      <c r="H7" s="32">
        <v>5</v>
      </c>
      <c r="I7" s="32">
        <f t="shared" ref="I7:I9" si="0">G7-H7</f>
        <v>1</v>
      </c>
      <c r="J7" s="32">
        <f t="shared" ref="J7:K9" si="1">D7+G7</f>
        <v>10965</v>
      </c>
      <c r="K7" s="33">
        <f>E7+H7</f>
        <v>10837</v>
      </c>
      <c r="L7" s="27">
        <f>J7-K7</f>
        <v>128</v>
      </c>
      <c r="M7" s="4">
        <v>2018</v>
      </c>
      <c r="N7" s="25">
        <f t="shared" ref="N7:O9" si="2">J7+J10+J13+J16+J19+J22+J25+J28</f>
        <v>96156</v>
      </c>
      <c r="O7" s="25">
        <f t="shared" si="2"/>
        <v>94757</v>
      </c>
    </row>
    <row r="8" spans="1:20" ht="15.75" thickBot="1" x14ac:dyDescent="0.3">
      <c r="A8" s="56"/>
      <c r="B8" s="59"/>
      <c r="C8" s="19">
        <v>2020</v>
      </c>
      <c r="D8" s="10">
        <v>12780</v>
      </c>
      <c r="E8" s="10">
        <v>12632</v>
      </c>
      <c r="F8" s="32">
        <f t="shared" ref="F8:F9" si="3">D8-E8</f>
        <v>148</v>
      </c>
      <c r="G8" s="32">
        <v>6</v>
      </c>
      <c r="H8" s="32">
        <v>5</v>
      </c>
      <c r="I8" s="32">
        <f t="shared" si="0"/>
        <v>1</v>
      </c>
      <c r="J8" s="10">
        <f t="shared" si="1"/>
        <v>12786</v>
      </c>
      <c r="K8" s="10">
        <f t="shared" si="1"/>
        <v>12637</v>
      </c>
      <c r="L8" s="10">
        <f t="shared" ref="L8:L9" si="4">J8-K8</f>
        <v>149</v>
      </c>
      <c r="M8" s="4">
        <v>2019</v>
      </c>
      <c r="N8" s="25">
        <f t="shared" si="2"/>
        <v>101167</v>
      </c>
      <c r="O8" s="25">
        <f t="shared" si="2"/>
        <v>100553</v>
      </c>
    </row>
    <row r="9" spans="1:20" ht="15.75" thickBot="1" x14ac:dyDescent="0.3">
      <c r="A9" s="57"/>
      <c r="B9" s="60"/>
      <c r="C9" s="19">
        <v>2021</v>
      </c>
      <c r="D9" s="10">
        <v>13670</v>
      </c>
      <c r="E9" s="10">
        <v>13566</v>
      </c>
      <c r="F9" s="32">
        <f t="shared" si="3"/>
        <v>104</v>
      </c>
      <c r="G9" s="32">
        <v>6</v>
      </c>
      <c r="H9" s="32">
        <v>5</v>
      </c>
      <c r="I9" s="32">
        <f t="shared" si="0"/>
        <v>1</v>
      </c>
      <c r="J9" s="10">
        <f t="shared" si="1"/>
        <v>13676</v>
      </c>
      <c r="K9" s="10">
        <f t="shared" si="1"/>
        <v>13571</v>
      </c>
      <c r="L9" s="10">
        <f t="shared" si="4"/>
        <v>105</v>
      </c>
      <c r="M9" s="4">
        <v>2020</v>
      </c>
      <c r="N9" s="25">
        <f t="shared" si="2"/>
        <v>105986</v>
      </c>
      <c r="O9" s="25">
        <f t="shared" si="2"/>
        <v>105067</v>
      </c>
    </row>
    <row r="10" spans="1:20" ht="15.75" thickBot="1" x14ac:dyDescent="0.3">
      <c r="A10" s="61">
        <v>70890935</v>
      </c>
      <c r="B10" s="77" t="s">
        <v>36</v>
      </c>
      <c r="C10" s="20">
        <v>2019</v>
      </c>
      <c r="D10" s="5">
        <v>15900</v>
      </c>
      <c r="E10" s="5">
        <v>15700</v>
      </c>
      <c r="F10" s="17">
        <f t="shared" ref="F10:F30" si="5">D10-E10</f>
        <v>200</v>
      </c>
      <c r="G10" s="17">
        <v>8</v>
      </c>
      <c r="H10" s="17">
        <v>4</v>
      </c>
      <c r="I10" s="17">
        <f t="shared" ref="I10:I30" si="6">G10-H10</f>
        <v>4</v>
      </c>
      <c r="J10" s="5">
        <f t="shared" ref="J10:J15" si="7">D10+G10</f>
        <v>15908</v>
      </c>
      <c r="K10" s="5">
        <f t="shared" ref="K10:K15" si="8">E10+H10</f>
        <v>15704</v>
      </c>
      <c r="L10" s="5">
        <f t="shared" ref="L10:L15" si="9">J10-K10</f>
        <v>204</v>
      </c>
    </row>
    <row r="11" spans="1:20" ht="15.75" thickBot="1" x14ac:dyDescent="0.3">
      <c r="A11" s="62"/>
      <c r="B11" s="65"/>
      <c r="C11" s="20">
        <v>2020</v>
      </c>
      <c r="D11" s="5">
        <v>16000</v>
      </c>
      <c r="E11" s="5">
        <v>15900</v>
      </c>
      <c r="F11" s="17">
        <f t="shared" si="5"/>
        <v>100</v>
      </c>
      <c r="G11" s="17">
        <v>8</v>
      </c>
      <c r="H11" s="17">
        <v>4</v>
      </c>
      <c r="I11" s="17">
        <f t="shared" si="6"/>
        <v>4</v>
      </c>
      <c r="J11" s="5">
        <f t="shared" si="7"/>
        <v>16008</v>
      </c>
      <c r="K11" s="5">
        <f t="shared" si="8"/>
        <v>15904</v>
      </c>
      <c r="L11" s="5">
        <f t="shared" si="9"/>
        <v>104</v>
      </c>
    </row>
    <row r="12" spans="1:20" ht="15.75" thickBot="1" x14ac:dyDescent="0.3">
      <c r="A12" s="63"/>
      <c r="B12" s="66"/>
      <c r="C12" s="20">
        <v>2021</v>
      </c>
      <c r="D12" s="5">
        <v>16200</v>
      </c>
      <c r="E12" s="5">
        <v>15900</v>
      </c>
      <c r="F12" s="17">
        <f t="shared" si="5"/>
        <v>300</v>
      </c>
      <c r="G12" s="17">
        <v>8</v>
      </c>
      <c r="H12" s="17">
        <v>4</v>
      </c>
      <c r="I12" s="17">
        <f t="shared" si="6"/>
        <v>4</v>
      </c>
      <c r="J12" s="5">
        <f t="shared" si="7"/>
        <v>16208</v>
      </c>
      <c r="K12" s="5">
        <f t="shared" si="8"/>
        <v>15904</v>
      </c>
      <c r="L12" s="5">
        <f t="shared" si="9"/>
        <v>304</v>
      </c>
    </row>
    <row r="13" spans="1:20" ht="15.75" customHeight="1" thickBot="1" x14ac:dyDescent="0.3">
      <c r="A13" s="55">
        <v>60461101</v>
      </c>
      <c r="B13" s="58" t="s">
        <v>14</v>
      </c>
      <c r="C13" s="19">
        <v>2019</v>
      </c>
      <c r="D13" s="10">
        <v>16681</v>
      </c>
      <c r="E13" s="10">
        <v>16681</v>
      </c>
      <c r="F13" s="32">
        <f t="shared" si="5"/>
        <v>0</v>
      </c>
      <c r="G13" s="32">
        <v>0</v>
      </c>
      <c r="H13" s="32">
        <v>0</v>
      </c>
      <c r="I13" s="32">
        <f t="shared" si="6"/>
        <v>0</v>
      </c>
      <c r="J13" s="10">
        <f t="shared" si="7"/>
        <v>16681</v>
      </c>
      <c r="K13" s="10">
        <f t="shared" si="8"/>
        <v>16681</v>
      </c>
      <c r="L13" s="10">
        <f t="shared" si="9"/>
        <v>0</v>
      </c>
    </row>
    <row r="14" spans="1:20" ht="15.75" thickBot="1" x14ac:dyDescent="0.3">
      <c r="A14" s="56"/>
      <c r="B14" s="59"/>
      <c r="C14" s="19">
        <v>2020</v>
      </c>
      <c r="D14" s="10">
        <v>16750</v>
      </c>
      <c r="E14" s="10">
        <v>16750</v>
      </c>
      <c r="F14" s="32">
        <f t="shared" si="5"/>
        <v>0</v>
      </c>
      <c r="G14" s="32">
        <v>0</v>
      </c>
      <c r="H14" s="32">
        <v>0</v>
      </c>
      <c r="I14" s="32">
        <f t="shared" si="6"/>
        <v>0</v>
      </c>
      <c r="J14" s="10">
        <f t="shared" si="7"/>
        <v>16750</v>
      </c>
      <c r="K14" s="10">
        <f t="shared" si="8"/>
        <v>16750</v>
      </c>
      <c r="L14" s="10">
        <f t="shared" si="9"/>
        <v>0</v>
      </c>
    </row>
    <row r="15" spans="1:20" ht="15.75" thickBot="1" x14ac:dyDescent="0.3">
      <c r="A15" s="57"/>
      <c r="B15" s="60"/>
      <c r="C15" s="19">
        <v>2021</v>
      </c>
      <c r="D15" s="10">
        <v>16920</v>
      </c>
      <c r="E15" s="10">
        <v>16920</v>
      </c>
      <c r="F15" s="32">
        <f t="shared" si="5"/>
        <v>0</v>
      </c>
      <c r="G15" s="32">
        <v>0</v>
      </c>
      <c r="H15" s="32">
        <v>0</v>
      </c>
      <c r="I15" s="32">
        <f t="shared" si="6"/>
        <v>0</v>
      </c>
      <c r="J15" s="10">
        <f t="shared" si="7"/>
        <v>16920</v>
      </c>
      <c r="K15" s="10">
        <f t="shared" si="8"/>
        <v>16920</v>
      </c>
      <c r="L15" s="10">
        <f t="shared" si="9"/>
        <v>0</v>
      </c>
    </row>
    <row r="16" spans="1:20" ht="15.75" thickBot="1" x14ac:dyDescent="0.3">
      <c r="A16" s="61">
        <v>70890943</v>
      </c>
      <c r="B16" s="64" t="s">
        <v>21</v>
      </c>
      <c r="C16" s="20">
        <v>2019</v>
      </c>
      <c r="D16" s="5">
        <v>13715</v>
      </c>
      <c r="E16" s="5">
        <v>13500</v>
      </c>
      <c r="F16" s="17">
        <f t="shared" si="5"/>
        <v>215</v>
      </c>
      <c r="G16" s="17">
        <v>21</v>
      </c>
      <c r="H16" s="17">
        <v>19</v>
      </c>
      <c r="I16" s="17">
        <f t="shared" si="6"/>
        <v>2</v>
      </c>
      <c r="J16" s="5">
        <f t="shared" ref="J16:J30" si="10">D16+G16</f>
        <v>13736</v>
      </c>
      <c r="K16" s="5">
        <f t="shared" ref="K16:K30" si="11">E16+H16</f>
        <v>13519</v>
      </c>
      <c r="L16" s="5">
        <f t="shared" ref="L16:L30" si="12">J16-K16</f>
        <v>217</v>
      </c>
      <c r="R16" s="4">
        <v>2018</v>
      </c>
      <c r="S16" s="25">
        <f t="shared" ref="S16:T18" si="13">N7+N35</f>
        <v>423403.1</v>
      </c>
      <c r="T16" s="25">
        <f t="shared" si="13"/>
        <v>420095.549</v>
      </c>
    </row>
    <row r="17" spans="1:20" ht="15.75" thickBot="1" x14ac:dyDescent="0.3">
      <c r="A17" s="62"/>
      <c r="B17" s="65"/>
      <c r="C17" s="20">
        <v>2020</v>
      </c>
      <c r="D17" s="5">
        <v>15086</v>
      </c>
      <c r="E17" s="5">
        <v>15000</v>
      </c>
      <c r="F17" s="17">
        <f t="shared" si="5"/>
        <v>86</v>
      </c>
      <c r="G17" s="17">
        <v>30</v>
      </c>
      <c r="H17" s="17">
        <v>25</v>
      </c>
      <c r="I17" s="17">
        <f t="shared" si="6"/>
        <v>5</v>
      </c>
      <c r="J17" s="5">
        <f t="shared" si="10"/>
        <v>15116</v>
      </c>
      <c r="K17" s="5">
        <f t="shared" si="11"/>
        <v>15025</v>
      </c>
      <c r="L17" s="5">
        <f t="shared" si="12"/>
        <v>91</v>
      </c>
      <c r="Q17" s="4" t="s">
        <v>28</v>
      </c>
      <c r="R17" s="4">
        <v>2019</v>
      </c>
      <c r="S17" s="25">
        <f t="shared" si="13"/>
        <v>433951.60200000001</v>
      </c>
      <c r="T17" s="25">
        <f t="shared" si="13"/>
        <v>431467.44</v>
      </c>
    </row>
    <row r="18" spans="1:20" ht="15.75" thickBot="1" x14ac:dyDescent="0.3">
      <c r="A18" s="63"/>
      <c r="B18" s="66"/>
      <c r="C18" s="20">
        <v>2021</v>
      </c>
      <c r="D18" s="5">
        <v>16595</v>
      </c>
      <c r="E18" s="5">
        <v>16400</v>
      </c>
      <c r="F18" s="17">
        <f t="shared" si="5"/>
        <v>195</v>
      </c>
      <c r="G18" s="17">
        <v>35</v>
      </c>
      <c r="H18" s="17">
        <v>30</v>
      </c>
      <c r="I18" s="17">
        <f t="shared" si="6"/>
        <v>5</v>
      </c>
      <c r="J18" s="5">
        <f t="shared" si="10"/>
        <v>16630</v>
      </c>
      <c r="K18" s="5">
        <f t="shared" si="11"/>
        <v>16430</v>
      </c>
      <c r="L18" s="5">
        <f t="shared" si="12"/>
        <v>200</v>
      </c>
      <c r="R18" s="4">
        <v>2020</v>
      </c>
      <c r="S18" s="25">
        <f t="shared" si="13"/>
        <v>445586.71400000004</v>
      </c>
      <c r="T18" s="25">
        <f t="shared" si="13"/>
        <v>442706.84899999999</v>
      </c>
    </row>
    <row r="19" spans="1:20" ht="15.75" hidden="1" thickBot="1" x14ac:dyDescent="0.3">
      <c r="A19" s="55">
        <v>60461098</v>
      </c>
      <c r="B19" s="58" t="s">
        <v>19</v>
      </c>
      <c r="C19" s="19">
        <v>2019</v>
      </c>
      <c r="D19" s="10"/>
      <c r="E19" s="10"/>
      <c r="F19" s="32">
        <f t="shared" si="5"/>
        <v>0</v>
      </c>
      <c r="G19" s="32"/>
      <c r="H19" s="32"/>
      <c r="I19" s="32">
        <f t="shared" si="6"/>
        <v>0</v>
      </c>
      <c r="J19" s="10">
        <f t="shared" si="10"/>
        <v>0</v>
      </c>
      <c r="K19" s="10">
        <f t="shared" si="11"/>
        <v>0</v>
      </c>
      <c r="L19" s="10">
        <f t="shared" si="12"/>
        <v>0</v>
      </c>
    </row>
    <row r="20" spans="1:20" ht="15.75" hidden="1" thickBot="1" x14ac:dyDescent="0.3">
      <c r="A20" s="56"/>
      <c r="B20" s="59"/>
      <c r="C20" s="19">
        <v>2020</v>
      </c>
      <c r="D20" s="10"/>
      <c r="E20" s="10"/>
      <c r="F20" s="32">
        <f t="shared" si="5"/>
        <v>0</v>
      </c>
      <c r="G20" s="32"/>
      <c r="H20" s="32"/>
      <c r="I20" s="32">
        <f t="shared" si="6"/>
        <v>0</v>
      </c>
      <c r="J20" s="10">
        <f t="shared" si="10"/>
        <v>0</v>
      </c>
      <c r="K20" s="10">
        <f t="shared" si="11"/>
        <v>0</v>
      </c>
      <c r="L20" s="10">
        <f t="shared" si="12"/>
        <v>0</v>
      </c>
    </row>
    <row r="21" spans="1:20" ht="15.75" hidden="1" thickBot="1" x14ac:dyDescent="0.3">
      <c r="A21" s="57"/>
      <c r="B21" s="60"/>
      <c r="C21" s="19">
        <v>2021</v>
      </c>
      <c r="D21" s="10"/>
      <c r="E21" s="10"/>
      <c r="F21" s="32">
        <f t="shared" si="5"/>
        <v>0</v>
      </c>
      <c r="G21" s="32"/>
      <c r="H21" s="32"/>
      <c r="I21" s="32">
        <f t="shared" si="6"/>
        <v>0</v>
      </c>
      <c r="J21" s="10">
        <f t="shared" si="10"/>
        <v>0</v>
      </c>
      <c r="K21" s="10">
        <f t="shared" si="11"/>
        <v>0</v>
      </c>
      <c r="L21" s="10">
        <f t="shared" si="12"/>
        <v>0</v>
      </c>
    </row>
    <row r="22" spans="1:20" ht="15.75" customHeight="1" thickBot="1" x14ac:dyDescent="0.3">
      <c r="A22" s="61">
        <v>70890919</v>
      </c>
      <c r="B22" s="58" t="s">
        <v>16</v>
      </c>
      <c r="C22" s="19">
        <v>2019</v>
      </c>
      <c r="D22" s="10">
        <v>14201</v>
      </c>
      <c r="E22" s="10">
        <v>14101</v>
      </c>
      <c r="F22" s="32">
        <f t="shared" si="5"/>
        <v>100</v>
      </c>
      <c r="G22" s="32">
        <v>0</v>
      </c>
      <c r="H22" s="32">
        <v>0</v>
      </c>
      <c r="I22" s="32">
        <f t="shared" si="6"/>
        <v>0</v>
      </c>
      <c r="J22" s="10">
        <f t="shared" si="10"/>
        <v>14201</v>
      </c>
      <c r="K22" s="10">
        <f t="shared" si="11"/>
        <v>14101</v>
      </c>
      <c r="L22" s="10">
        <f t="shared" si="12"/>
        <v>100</v>
      </c>
    </row>
    <row r="23" spans="1:20" ht="15.75" thickBot="1" x14ac:dyDescent="0.3">
      <c r="A23" s="62"/>
      <c r="B23" s="59"/>
      <c r="C23" s="19">
        <v>2020</v>
      </c>
      <c r="D23" s="10">
        <v>15621</v>
      </c>
      <c r="E23" s="10">
        <v>15521</v>
      </c>
      <c r="F23" s="32">
        <f t="shared" si="5"/>
        <v>100</v>
      </c>
      <c r="G23" s="32">
        <v>0</v>
      </c>
      <c r="H23" s="32">
        <v>0</v>
      </c>
      <c r="I23" s="32">
        <f t="shared" si="6"/>
        <v>0</v>
      </c>
      <c r="J23" s="10">
        <f t="shared" si="10"/>
        <v>15621</v>
      </c>
      <c r="K23" s="10">
        <f t="shared" si="11"/>
        <v>15521</v>
      </c>
      <c r="L23" s="10">
        <f t="shared" si="12"/>
        <v>100</v>
      </c>
    </row>
    <row r="24" spans="1:20" ht="15.75" thickBot="1" x14ac:dyDescent="0.3">
      <c r="A24" s="63"/>
      <c r="B24" s="60"/>
      <c r="C24" s="19">
        <v>2021</v>
      </c>
      <c r="D24" s="10">
        <v>17183</v>
      </c>
      <c r="E24" s="10">
        <v>17083</v>
      </c>
      <c r="F24" s="32">
        <f t="shared" si="5"/>
        <v>100</v>
      </c>
      <c r="G24" s="32">
        <v>0</v>
      </c>
      <c r="H24" s="32">
        <v>0</v>
      </c>
      <c r="I24" s="32">
        <f t="shared" si="6"/>
        <v>0</v>
      </c>
      <c r="J24" s="10">
        <f t="shared" si="10"/>
        <v>17183</v>
      </c>
      <c r="K24" s="10">
        <f t="shared" si="11"/>
        <v>17083</v>
      </c>
      <c r="L24" s="10">
        <f t="shared" si="12"/>
        <v>100</v>
      </c>
    </row>
    <row r="25" spans="1:20" ht="15.75" customHeight="1" thickBot="1" x14ac:dyDescent="0.3">
      <c r="A25" s="55">
        <v>70890897</v>
      </c>
      <c r="B25" s="64" t="s">
        <v>23</v>
      </c>
      <c r="C25" s="20">
        <v>2019</v>
      </c>
      <c r="D25" s="5">
        <v>12840</v>
      </c>
      <c r="E25" s="5">
        <v>12190</v>
      </c>
      <c r="F25" s="17">
        <f t="shared" si="5"/>
        <v>650</v>
      </c>
      <c r="G25" s="17">
        <v>0</v>
      </c>
      <c r="H25" s="17">
        <v>0</v>
      </c>
      <c r="I25" s="17">
        <f t="shared" si="6"/>
        <v>0</v>
      </c>
      <c r="J25" s="5">
        <f t="shared" si="10"/>
        <v>12840</v>
      </c>
      <c r="K25" s="5">
        <f t="shared" si="11"/>
        <v>12190</v>
      </c>
      <c r="L25" s="5">
        <f t="shared" si="12"/>
        <v>650</v>
      </c>
    </row>
    <row r="26" spans="1:20" ht="15.75" thickBot="1" x14ac:dyDescent="0.3">
      <c r="A26" s="56"/>
      <c r="B26" s="65"/>
      <c r="C26" s="20">
        <v>2020</v>
      </c>
      <c r="D26" s="5">
        <v>12890</v>
      </c>
      <c r="E26" s="5">
        <v>12790</v>
      </c>
      <c r="F26" s="17">
        <f t="shared" si="5"/>
        <v>100</v>
      </c>
      <c r="G26" s="17">
        <v>0</v>
      </c>
      <c r="H26" s="17">
        <v>0</v>
      </c>
      <c r="I26" s="17">
        <f t="shared" si="6"/>
        <v>0</v>
      </c>
      <c r="J26" s="5">
        <f t="shared" si="10"/>
        <v>12890</v>
      </c>
      <c r="K26" s="5">
        <f t="shared" si="11"/>
        <v>12790</v>
      </c>
      <c r="L26" s="5">
        <f t="shared" si="12"/>
        <v>100</v>
      </c>
    </row>
    <row r="27" spans="1:20" ht="15.75" thickBot="1" x14ac:dyDescent="0.3">
      <c r="A27" s="57"/>
      <c r="B27" s="66"/>
      <c r="C27" s="20">
        <v>2021</v>
      </c>
      <c r="D27" s="5">
        <v>12940</v>
      </c>
      <c r="E27" s="5">
        <v>12840</v>
      </c>
      <c r="F27" s="17">
        <f t="shared" si="5"/>
        <v>100</v>
      </c>
      <c r="G27" s="17">
        <v>0</v>
      </c>
      <c r="H27" s="17">
        <v>0</v>
      </c>
      <c r="I27" s="17">
        <f t="shared" si="6"/>
        <v>0</v>
      </c>
      <c r="J27" s="5">
        <f t="shared" si="10"/>
        <v>12940</v>
      </c>
      <c r="K27" s="5">
        <f t="shared" si="11"/>
        <v>12840</v>
      </c>
      <c r="L27" s="5">
        <f t="shared" si="12"/>
        <v>100</v>
      </c>
    </row>
    <row r="28" spans="1:20" s="8" customFormat="1" ht="15.75" thickBot="1" x14ac:dyDescent="0.3">
      <c r="A28" s="61">
        <v>70891061</v>
      </c>
      <c r="B28" s="58" t="s">
        <v>33</v>
      </c>
      <c r="C28" s="19">
        <v>2019</v>
      </c>
      <c r="D28" s="10">
        <v>11781</v>
      </c>
      <c r="E28" s="10">
        <v>11681</v>
      </c>
      <c r="F28" s="32">
        <f t="shared" si="5"/>
        <v>100</v>
      </c>
      <c r="G28" s="32">
        <v>44</v>
      </c>
      <c r="H28" s="32">
        <v>44</v>
      </c>
      <c r="I28" s="32">
        <f t="shared" si="6"/>
        <v>0</v>
      </c>
      <c r="J28" s="10">
        <f t="shared" si="10"/>
        <v>11825</v>
      </c>
      <c r="K28" s="10">
        <f t="shared" si="11"/>
        <v>11725</v>
      </c>
      <c r="L28" s="10">
        <f t="shared" si="12"/>
        <v>100</v>
      </c>
    </row>
    <row r="29" spans="1:20" s="8" customFormat="1" ht="15.75" thickBot="1" x14ac:dyDescent="0.3">
      <c r="A29" s="62"/>
      <c r="B29" s="59"/>
      <c r="C29" s="19">
        <v>2020</v>
      </c>
      <c r="D29" s="10">
        <v>11950</v>
      </c>
      <c r="E29" s="10">
        <v>11880</v>
      </c>
      <c r="F29" s="32">
        <f t="shared" si="5"/>
        <v>70</v>
      </c>
      <c r="G29" s="32">
        <v>46</v>
      </c>
      <c r="H29" s="32">
        <v>46</v>
      </c>
      <c r="I29" s="32">
        <f t="shared" si="6"/>
        <v>0</v>
      </c>
      <c r="J29" s="10">
        <f t="shared" si="10"/>
        <v>11996</v>
      </c>
      <c r="K29" s="10">
        <f t="shared" si="11"/>
        <v>11926</v>
      </c>
      <c r="L29" s="10">
        <f t="shared" si="12"/>
        <v>70</v>
      </c>
    </row>
    <row r="30" spans="1:20" s="8" customFormat="1" ht="15.75" thickBot="1" x14ac:dyDescent="0.3">
      <c r="A30" s="63"/>
      <c r="B30" s="60"/>
      <c r="C30" s="19">
        <v>2021</v>
      </c>
      <c r="D30" s="10">
        <v>12380</v>
      </c>
      <c r="E30" s="10">
        <v>12270</v>
      </c>
      <c r="F30" s="32">
        <f t="shared" si="5"/>
        <v>110</v>
      </c>
      <c r="G30" s="32">
        <v>49</v>
      </c>
      <c r="H30" s="32">
        <v>49</v>
      </c>
      <c r="I30" s="32">
        <f t="shared" si="6"/>
        <v>0</v>
      </c>
      <c r="J30" s="10">
        <f t="shared" si="10"/>
        <v>12429</v>
      </c>
      <c r="K30" s="10">
        <f t="shared" si="11"/>
        <v>12319</v>
      </c>
      <c r="L30" s="10">
        <f t="shared" si="12"/>
        <v>110</v>
      </c>
    </row>
    <row r="31" spans="1:20" s="8" customFormat="1" x14ac:dyDescent="0.25">
      <c r="A31" s="7"/>
      <c r="B31" s="23"/>
      <c r="C31" s="21"/>
      <c r="D31" s="13"/>
      <c r="E31" s="13"/>
      <c r="F31" s="13"/>
      <c r="G31" s="13"/>
      <c r="H31" s="13"/>
      <c r="I31" s="13"/>
      <c r="J31" s="13"/>
      <c r="K31" s="13"/>
      <c r="L31" s="13"/>
    </row>
    <row r="32" spans="1:20" ht="15.75" thickBot="1" x14ac:dyDescent="0.3">
      <c r="A32" s="7"/>
      <c r="B32" s="23"/>
      <c r="C32" s="21"/>
      <c r="D32" s="13"/>
      <c r="E32" s="13"/>
      <c r="F32" s="13"/>
      <c r="G32" s="16"/>
      <c r="H32" s="13"/>
      <c r="I32" s="13"/>
      <c r="J32" s="13"/>
      <c r="K32" s="13"/>
      <c r="L32" s="13"/>
    </row>
    <row r="33" spans="1:15" ht="15.75" thickBot="1" x14ac:dyDescent="0.3">
      <c r="A33" s="86" t="s">
        <v>0</v>
      </c>
      <c r="B33" s="75" t="s">
        <v>1</v>
      </c>
      <c r="C33" s="75" t="s">
        <v>2</v>
      </c>
      <c r="D33" s="70" t="s">
        <v>3</v>
      </c>
      <c r="E33" s="71"/>
      <c r="F33" s="72"/>
      <c r="G33" s="70" t="s">
        <v>4</v>
      </c>
      <c r="H33" s="71"/>
      <c r="I33" s="72"/>
      <c r="J33" s="70" t="s">
        <v>5</v>
      </c>
      <c r="K33" s="71"/>
      <c r="L33" s="72"/>
    </row>
    <row r="34" spans="1:15" ht="45.75" thickBot="1" x14ac:dyDescent="0.3">
      <c r="A34" s="87"/>
      <c r="B34" s="76"/>
      <c r="C34" s="76"/>
      <c r="D34" s="6" t="s">
        <v>6</v>
      </c>
      <c r="E34" s="6" t="s">
        <v>7</v>
      </c>
      <c r="F34" s="12" t="s">
        <v>8</v>
      </c>
      <c r="G34" s="6" t="s">
        <v>6</v>
      </c>
      <c r="H34" s="6" t="s">
        <v>7</v>
      </c>
      <c r="I34" s="12" t="s">
        <v>8</v>
      </c>
      <c r="J34" s="6" t="s">
        <v>6</v>
      </c>
      <c r="K34" s="6" t="s">
        <v>7</v>
      </c>
      <c r="L34" s="12" t="s">
        <v>8</v>
      </c>
    </row>
    <row r="35" spans="1:15" ht="15.75" customHeight="1" thickBot="1" x14ac:dyDescent="0.3">
      <c r="A35" s="61">
        <v>48134201</v>
      </c>
      <c r="B35" s="64" t="s">
        <v>12</v>
      </c>
      <c r="C35" s="20">
        <v>2019</v>
      </c>
      <c r="D35" s="17">
        <v>21200</v>
      </c>
      <c r="E35" s="5">
        <v>21175</v>
      </c>
      <c r="F35" s="5">
        <f t="shared" ref="F35:F64" si="14">D35-E35</f>
        <v>25</v>
      </c>
      <c r="G35" s="5">
        <v>1260</v>
      </c>
      <c r="H35" s="5">
        <v>1000</v>
      </c>
      <c r="I35" s="5">
        <f>G35-H35</f>
        <v>260</v>
      </c>
      <c r="J35" s="5">
        <f t="shared" ref="J35:J64" si="15">D35+G35</f>
        <v>22460</v>
      </c>
      <c r="K35" s="5">
        <f t="shared" ref="K35:K64" si="16">E35+H35</f>
        <v>22175</v>
      </c>
      <c r="L35" s="5">
        <f t="shared" ref="L35:L64" si="17">J35-K35</f>
        <v>285</v>
      </c>
      <c r="M35" s="4">
        <v>2018</v>
      </c>
      <c r="N35" s="25">
        <f t="shared" ref="N35:O37" si="18">J50+J41+J44+J35+J53+J56+J59+J62+J38+J47</f>
        <v>327247.09999999998</v>
      </c>
      <c r="O35" s="25">
        <f t="shared" si="18"/>
        <v>325338.549</v>
      </c>
    </row>
    <row r="36" spans="1:15" ht="15.75" thickBot="1" x14ac:dyDescent="0.3">
      <c r="A36" s="62"/>
      <c r="B36" s="65"/>
      <c r="C36" s="20">
        <v>2020</v>
      </c>
      <c r="D36" s="17">
        <v>21750</v>
      </c>
      <c r="E36" s="5">
        <v>21725</v>
      </c>
      <c r="F36" s="5">
        <f t="shared" si="14"/>
        <v>25</v>
      </c>
      <c r="G36" s="5">
        <v>1270</v>
      </c>
      <c r="H36" s="5">
        <v>1010</v>
      </c>
      <c r="I36" s="5">
        <f>G36-H36</f>
        <v>260</v>
      </c>
      <c r="J36" s="5">
        <f t="shared" si="15"/>
        <v>23020</v>
      </c>
      <c r="K36" s="5">
        <f t="shared" si="16"/>
        <v>22735</v>
      </c>
      <c r="L36" s="5">
        <f t="shared" si="17"/>
        <v>285</v>
      </c>
      <c r="M36" s="4">
        <v>2019</v>
      </c>
      <c r="N36" s="25">
        <f t="shared" si="18"/>
        <v>332784.60200000001</v>
      </c>
      <c r="O36" s="25">
        <f t="shared" si="18"/>
        <v>330914.44</v>
      </c>
    </row>
    <row r="37" spans="1:15" ht="15.75" thickBot="1" x14ac:dyDescent="0.3">
      <c r="A37" s="63"/>
      <c r="B37" s="66"/>
      <c r="C37" s="20">
        <v>2021</v>
      </c>
      <c r="D37" s="17">
        <v>22300</v>
      </c>
      <c r="E37" s="5">
        <v>22275</v>
      </c>
      <c r="F37" s="5">
        <f t="shared" si="14"/>
        <v>25</v>
      </c>
      <c r="G37" s="5">
        <v>1280</v>
      </c>
      <c r="H37" s="5">
        <v>1020</v>
      </c>
      <c r="I37" s="5">
        <f>G37-H37</f>
        <v>260</v>
      </c>
      <c r="J37" s="5">
        <f t="shared" si="15"/>
        <v>23580</v>
      </c>
      <c r="K37" s="5">
        <f t="shared" si="16"/>
        <v>23295</v>
      </c>
      <c r="L37" s="5">
        <f t="shared" si="17"/>
        <v>285</v>
      </c>
      <c r="M37" s="4">
        <v>2020</v>
      </c>
      <c r="N37" s="25">
        <f t="shared" si="18"/>
        <v>339600.71400000004</v>
      </c>
      <c r="O37" s="25">
        <f t="shared" si="18"/>
        <v>337639.84899999999</v>
      </c>
    </row>
    <row r="38" spans="1:15" ht="15.75" customHeight="1" thickBot="1" x14ac:dyDescent="0.3">
      <c r="A38" s="55">
        <v>47610859</v>
      </c>
      <c r="B38" s="58" t="s">
        <v>24</v>
      </c>
      <c r="C38" s="19">
        <v>2019</v>
      </c>
      <c r="D38" s="10">
        <v>19387</v>
      </c>
      <c r="E38" s="10">
        <v>19387</v>
      </c>
      <c r="F38" s="10">
        <f t="shared" si="14"/>
        <v>0</v>
      </c>
      <c r="G38" s="10">
        <v>132</v>
      </c>
      <c r="H38" s="10">
        <v>110</v>
      </c>
      <c r="I38" s="10">
        <f>G38-H38</f>
        <v>22</v>
      </c>
      <c r="J38" s="10">
        <f t="shared" si="15"/>
        <v>19519</v>
      </c>
      <c r="K38" s="10">
        <f t="shared" si="16"/>
        <v>19497</v>
      </c>
      <c r="L38" s="10">
        <f t="shared" si="17"/>
        <v>22</v>
      </c>
    </row>
    <row r="39" spans="1:15" ht="15.75" thickBot="1" x14ac:dyDescent="0.3">
      <c r="A39" s="56"/>
      <c r="B39" s="59"/>
      <c r="C39" s="19">
        <v>2020</v>
      </c>
      <c r="D39" s="10">
        <v>20784</v>
      </c>
      <c r="E39" s="10">
        <v>20784</v>
      </c>
      <c r="F39" s="10">
        <f t="shared" si="14"/>
        <v>0</v>
      </c>
      <c r="G39" s="10">
        <v>138</v>
      </c>
      <c r="H39" s="10">
        <v>115</v>
      </c>
      <c r="I39" s="10">
        <v>23</v>
      </c>
      <c r="J39" s="10">
        <f t="shared" si="15"/>
        <v>20922</v>
      </c>
      <c r="K39" s="10">
        <f t="shared" si="16"/>
        <v>20899</v>
      </c>
      <c r="L39" s="10">
        <f t="shared" si="17"/>
        <v>23</v>
      </c>
    </row>
    <row r="40" spans="1:15" ht="15.75" thickBot="1" x14ac:dyDescent="0.3">
      <c r="A40" s="57"/>
      <c r="B40" s="60"/>
      <c r="C40" s="19">
        <v>2021</v>
      </c>
      <c r="D40" s="10">
        <v>22171</v>
      </c>
      <c r="E40" s="10">
        <v>22171</v>
      </c>
      <c r="F40" s="10">
        <f t="shared" si="14"/>
        <v>0</v>
      </c>
      <c r="G40" s="10">
        <v>144</v>
      </c>
      <c r="H40" s="10">
        <v>120</v>
      </c>
      <c r="I40" s="10">
        <f t="shared" ref="I40:I64" si="19">G40-H40</f>
        <v>24</v>
      </c>
      <c r="J40" s="10">
        <f t="shared" si="15"/>
        <v>22315</v>
      </c>
      <c r="K40" s="10">
        <f t="shared" si="16"/>
        <v>22291</v>
      </c>
      <c r="L40" s="10">
        <f t="shared" si="17"/>
        <v>24</v>
      </c>
    </row>
    <row r="41" spans="1:15" ht="15.75" customHeight="1" thickBot="1" x14ac:dyDescent="0.3">
      <c r="A41" s="61">
        <v>49624911</v>
      </c>
      <c r="B41" s="64" t="s">
        <v>31</v>
      </c>
      <c r="C41" s="20">
        <v>2019</v>
      </c>
      <c r="D41" s="5">
        <v>34025.1</v>
      </c>
      <c r="E41" s="5">
        <v>33794.548999999999</v>
      </c>
      <c r="F41" s="5">
        <f t="shared" si="14"/>
        <v>230.55099999999948</v>
      </c>
      <c r="G41" s="5">
        <v>160</v>
      </c>
      <c r="H41" s="5">
        <v>105</v>
      </c>
      <c r="I41" s="5">
        <f t="shared" si="19"/>
        <v>55</v>
      </c>
      <c r="J41" s="5">
        <f t="shared" si="15"/>
        <v>34185.1</v>
      </c>
      <c r="K41" s="5">
        <f t="shared" si="16"/>
        <v>33899.548999999999</v>
      </c>
      <c r="L41" s="5">
        <f t="shared" si="17"/>
        <v>285.55099999999948</v>
      </c>
    </row>
    <row r="42" spans="1:15" ht="15.75" customHeight="1" thickBot="1" x14ac:dyDescent="0.3">
      <c r="A42" s="62"/>
      <c r="B42" s="65"/>
      <c r="C42" s="20">
        <v>2020</v>
      </c>
      <c r="D42" s="5">
        <v>34705.601999999999</v>
      </c>
      <c r="E42" s="5">
        <v>34470.44</v>
      </c>
      <c r="F42" s="5">
        <f t="shared" si="14"/>
        <v>235.16199999999662</v>
      </c>
      <c r="G42" s="5">
        <v>164</v>
      </c>
      <c r="H42" s="5">
        <v>107</v>
      </c>
      <c r="I42" s="5">
        <f t="shared" si="19"/>
        <v>57</v>
      </c>
      <c r="J42" s="5">
        <f t="shared" si="15"/>
        <v>34869.601999999999</v>
      </c>
      <c r="K42" s="5">
        <f t="shared" si="16"/>
        <v>34577.440000000002</v>
      </c>
      <c r="L42" s="5">
        <f t="shared" si="17"/>
        <v>292.16199999999662</v>
      </c>
    </row>
    <row r="43" spans="1:15" ht="15.75" thickBot="1" x14ac:dyDescent="0.3">
      <c r="A43" s="63"/>
      <c r="B43" s="66"/>
      <c r="C43" s="20">
        <v>2021</v>
      </c>
      <c r="D43" s="5">
        <v>35399.714</v>
      </c>
      <c r="E43" s="5">
        <v>35159.849000000002</v>
      </c>
      <c r="F43" s="5">
        <f t="shared" si="14"/>
        <v>239.86499999999796</v>
      </c>
      <c r="G43" s="5">
        <v>164</v>
      </c>
      <c r="H43" s="5">
        <v>109</v>
      </c>
      <c r="I43" s="5">
        <f t="shared" si="19"/>
        <v>55</v>
      </c>
      <c r="J43" s="5">
        <f t="shared" si="15"/>
        <v>35563.714</v>
      </c>
      <c r="K43" s="5">
        <f t="shared" si="16"/>
        <v>35268.849000000002</v>
      </c>
      <c r="L43" s="5">
        <f t="shared" si="17"/>
        <v>294.86499999999796</v>
      </c>
    </row>
    <row r="44" spans="1:15" ht="21" customHeight="1" thickBot="1" x14ac:dyDescent="0.3">
      <c r="A44" s="29">
        <v>47609737</v>
      </c>
      <c r="B44" s="58" t="s">
        <v>11</v>
      </c>
      <c r="C44" s="19">
        <v>2019</v>
      </c>
      <c r="D44" s="10">
        <v>42002</v>
      </c>
      <c r="E44" s="10">
        <v>42002</v>
      </c>
      <c r="F44" s="10">
        <f t="shared" si="14"/>
        <v>0</v>
      </c>
      <c r="G44" s="10">
        <v>580</v>
      </c>
      <c r="H44" s="10">
        <v>340</v>
      </c>
      <c r="I44" s="10">
        <f t="shared" si="19"/>
        <v>240</v>
      </c>
      <c r="J44" s="10">
        <f t="shared" si="15"/>
        <v>42582</v>
      </c>
      <c r="K44" s="10">
        <f t="shared" si="16"/>
        <v>42342</v>
      </c>
      <c r="L44" s="10">
        <f t="shared" si="17"/>
        <v>240</v>
      </c>
    </row>
    <row r="45" spans="1:15" ht="15.75" customHeight="1" thickBot="1" x14ac:dyDescent="0.3">
      <c r="A45" s="30"/>
      <c r="B45" s="59"/>
      <c r="C45" s="19">
        <v>2020</v>
      </c>
      <c r="D45" s="10">
        <v>42340</v>
      </c>
      <c r="E45" s="10">
        <v>42340</v>
      </c>
      <c r="F45" s="10">
        <f t="shared" si="14"/>
        <v>0</v>
      </c>
      <c r="G45" s="10">
        <v>600</v>
      </c>
      <c r="H45" s="10">
        <v>372</v>
      </c>
      <c r="I45" s="10">
        <f t="shared" si="19"/>
        <v>228</v>
      </c>
      <c r="J45" s="10">
        <f t="shared" si="15"/>
        <v>42940</v>
      </c>
      <c r="K45" s="10">
        <f t="shared" si="16"/>
        <v>42712</v>
      </c>
      <c r="L45" s="10">
        <f t="shared" si="17"/>
        <v>228</v>
      </c>
    </row>
    <row r="46" spans="1:15" ht="15.75" thickBot="1" x14ac:dyDescent="0.3">
      <c r="A46" s="31"/>
      <c r="B46" s="60"/>
      <c r="C46" s="19">
        <v>2021</v>
      </c>
      <c r="D46" s="10">
        <v>42705</v>
      </c>
      <c r="E46" s="10">
        <v>42705</v>
      </c>
      <c r="F46" s="10">
        <f t="shared" si="14"/>
        <v>0</v>
      </c>
      <c r="G46" s="10">
        <v>600</v>
      </c>
      <c r="H46" s="10">
        <v>390</v>
      </c>
      <c r="I46" s="10">
        <f t="shared" si="19"/>
        <v>210</v>
      </c>
      <c r="J46" s="10">
        <f t="shared" si="15"/>
        <v>43305</v>
      </c>
      <c r="K46" s="10">
        <f t="shared" si="16"/>
        <v>43095</v>
      </c>
      <c r="L46" s="10">
        <f t="shared" si="17"/>
        <v>210</v>
      </c>
    </row>
    <row r="47" spans="1:15" ht="15.75" thickBot="1" x14ac:dyDescent="0.3">
      <c r="A47" s="61">
        <v>47611928</v>
      </c>
      <c r="B47" s="67" t="s">
        <v>34</v>
      </c>
      <c r="C47" s="20">
        <v>2019</v>
      </c>
      <c r="D47" s="5">
        <v>50196</v>
      </c>
      <c r="E47" s="5">
        <v>50196</v>
      </c>
      <c r="F47" s="5">
        <f t="shared" si="14"/>
        <v>0</v>
      </c>
      <c r="G47" s="5">
        <v>750</v>
      </c>
      <c r="H47" s="5">
        <v>466</v>
      </c>
      <c r="I47" s="5">
        <f t="shared" si="19"/>
        <v>284</v>
      </c>
      <c r="J47" s="5">
        <f t="shared" si="15"/>
        <v>50946</v>
      </c>
      <c r="K47" s="5">
        <f t="shared" si="16"/>
        <v>50662</v>
      </c>
      <c r="L47" s="5">
        <f t="shared" si="17"/>
        <v>284</v>
      </c>
    </row>
    <row r="48" spans="1:15" ht="15.75" customHeight="1" thickBot="1" x14ac:dyDescent="0.3">
      <c r="A48" s="62"/>
      <c r="B48" s="68"/>
      <c r="C48" s="20">
        <v>2020</v>
      </c>
      <c r="D48" s="5">
        <v>50726</v>
      </c>
      <c r="E48" s="5">
        <v>50726</v>
      </c>
      <c r="F48" s="5">
        <f t="shared" si="14"/>
        <v>0</v>
      </c>
      <c r="G48" s="5">
        <v>750</v>
      </c>
      <c r="H48" s="5">
        <v>466</v>
      </c>
      <c r="I48" s="5">
        <f t="shared" si="19"/>
        <v>284</v>
      </c>
      <c r="J48" s="5">
        <f t="shared" si="15"/>
        <v>51476</v>
      </c>
      <c r="K48" s="5">
        <f t="shared" si="16"/>
        <v>51192</v>
      </c>
      <c r="L48" s="5">
        <f t="shared" si="17"/>
        <v>284</v>
      </c>
    </row>
    <row r="49" spans="1:12" ht="15.75" thickBot="1" x14ac:dyDescent="0.3">
      <c r="A49" s="63"/>
      <c r="B49" s="69"/>
      <c r="C49" s="20">
        <v>2021</v>
      </c>
      <c r="D49" s="5">
        <v>51262</v>
      </c>
      <c r="E49" s="5">
        <v>51262</v>
      </c>
      <c r="F49" s="5">
        <f t="shared" si="14"/>
        <v>0</v>
      </c>
      <c r="G49" s="5">
        <v>751</v>
      </c>
      <c r="H49" s="5">
        <v>467</v>
      </c>
      <c r="I49" s="5">
        <f t="shared" si="19"/>
        <v>284</v>
      </c>
      <c r="J49" s="5">
        <f t="shared" si="15"/>
        <v>52013</v>
      </c>
      <c r="K49" s="5">
        <f t="shared" si="16"/>
        <v>51729</v>
      </c>
      <c r="L49" s="5">
        <f t="shared" si="17"/>
        <v>284</v>
      </c>
    </row>
    <row r="50" spans="1:12" ht="15.75" customHeight="1" thickBot="1" x14ac:dyDescent="0.3">
      <c r="A50" s="55">
        <v>48132926</v>
      </c>
      <c r="B50" s="58" t="s">
        <v>32</v>
      </c>
      <c r="C50" s="22">
        <v>2019</v>
      </c>
      <c r="D50" s="28">
        <v>35000</v>
      </c>
      <c r="E50" s="28">
        <v>35000</v>
      </c>
      <c r="F50" s="28">
        <f t="shared" si="14"/>
        <v>0</v>
      </c>
      <c r="G50" s="28">
        <v>825</v>
      </c>
      <c r="H50" s="28">
        <v>825</v>
      </c>
      <c r="I50" s="28">
        <f t="shared" si="19"/>
        <v>0</v>
      </c>
      <c r="J50" s="28">
        <f t="shared" si="15"/>
        <v>35825</v>
      </c>
      <c r="K50" s="28">
        <f t="shared" si="16"/>
        <v>35825</v>
      </c>
      <c r="L50" s="28">
        <f t="shared" si="17"/>
        <v>0</v>
      </c>
    </row>
    <row r="51" spans="1:12" ht="15.75" thickBot="1" x14ac:dyDescent="0.3">
      <c r="A51" s="56"/>
      <c r="B51" s="59"/>
      <c r="C51" s="19">
        <v>2020</v>
      </c>
      <c r="D51" s="10">
        <v>35250</v>
      </c>
      <c r="E51" s="10">
        <v>35250</v>
      </c>
      <c r="F51" s="28">
        <f t="shared" si="14"/>
        <v>0</v>
      </c>
      <c r="G51" s="10">
        <v>825</v>
      </c>
      <c r="H51" s="10">
        <v>825</v>
      </c>
      <c r="I51" s="10">
        <f t="shared" si="19"/>
        <v>0</v>
      </c>
      <c r="J51" s="10">
        <f t="shared" si="15"/>
        <v>36075</v>
      </c>
      <c r="K51" s="10">
        <f t="shared" si="16"/>
        <v>36075</v>
      </c>
      <c r="L51" s="10">
        <f t="shared" si="17"/>
        <v>0</v>
      </c>
    </row>
    <row r="52" spans="1:12" ht="15.75" thickBot="1" x14ac:dyDescent="0.3">
      <c r="A52" s="57"/>
      <c r="B52" s="60"/>
      <c r="C52" s="19">
        <v>2021</v>
      </c>
      <c r="D52" s="10">
        <v>35500</v>
      </c>
      <c r="E52" s="10">
        <v>35500</v>
      </c>
      <c r="F52" s="28">
        <f t="shared" si="14"/>
        <v>0</v>
      </c>
      <c r="G52" s="10">
        <v>825</v>
      </c>
      <c r="H52" s="10">
        <v>825</v>
      </c>
      <c r="I52" s="10">
        <f t="shared" si="19"/>
        <v>0</v>
      </c>
      <c r="J52" s="10">
        <f t="shared" si="15"/>
        <v>36325</v>
      </c>
      <c r="K52" s="10">
        <f t="shared" si="16"/>
        <v>36325</v>
      </c>
      <c r="L52" s="10">
        <f t="shared" si="17"/>
        <v>0</v>
      </c>
    </row>
    <row r="53" spans="1:12" ht="15.75" customHeight="1" thickBot="1" x14ac:dyDescent="0.3">
      <c r="A53" s="61">
        <v>47609842</v>
      </c>
      <c r="B53" s="64" t="s">
        <v>30</v>
      </c>
      <c r="C53" s="35">
        <v>2019</v>
      </c>
      <c r="D53" s="36">
        <v>38538</v>
      </c>
      <c r="E53" s="36">
        <v>38438</v>
      </c>
      <c r="F53" s="36">
        <f t="shared" si="14"/>
        <v>100</v>
      </c>
      <c r="G53" s="36">
        <v>500</v>
      </c>
      <c r="H53" s="36">
        <v>380</v>
      </c>
      <c r="I53" s="36">
        <f t="shared" si="19"/>
        <v>120</v>
      </c>
      <c r="J53" s="36">
        <f t="shared" si="15"/>
        <v>39038</v>
      </c>
      <c r="K53" s="36">
        <f t="shared" si="16"/>
        <v>38818</v>
      </c>
      <c r="L53" s="36">
        <f t="shared" si="17"/>
        <v>220</v>
      </c>
    </row>
    <row r="54" spans="1:12" ht="15.75" thickBot="1" x14ac:dyDescent="0.3">
      <c r="A54" s="62"/>
      <c r="B54" s="65"/>
      <c r="C54" s="35">
        <v>2020</v>
      </c>
      <c r="D54" s="36">
        <v>39400</v>
      </c>
      <c r="E54" s="36">
        <v>39290</v>
      </c>
      <c r="F54" s="36">
        <f t="shared" si="14"/>
        <v>110</v>
      </c>
      <c r="G54" s="36">
        <v>510</v>
      </c>
      <c r="H54" s="36">
        <v>390</v>
      </c>
      <c r="I54" s="36">
        <f t="shared" si="19"/>
        <v>120</v>
      </c>
      <c r="J54" s="36">
        <f t="shared" si="15"/>
        <v>39910</v>
      </c>
      <c r="K54" s="36">
        <f t="shared" si="16"/>
        <v>39680</v>
      </c>
      <c r="L54" s="36">
        <f t="shared" si="17"/>
        <v>230</v>
      </c>
    </row>
    <row r="55" spans="1:12" ht="15.75" thickBot="1" x14ac:dyDescent="0.3">
      <c r="A55" s="63"/>
      <c r="B55" s="66"/>
      <c r="C55" s="35">
        <v>2021</v>
      </c>
      <c r="D55" s="36">
        <v>39800</v>
      </c>
      <c r="E55" s="36">
        <v>39700</v>
      </c>
      <c r="F55" s="36">
        <f t="shared" si="14"/>
        <v>100</v>
      </c>
      <c r="G55" s="36">
        <v>520</v>
      </c>
      <c r="H55" s="36">
        <v>400</v>
      </c>
      <c r="I55" s="36">
        <f t="shared" si="19"/>
        <v>120</v>
      </c>
      <c r="J55" s="36">
        <f t="shared" si="15"/>
        <v>40320</v>
      </c>
      <c r="K55" s="36">
        <f t="shared" si="16"/>
        <v>40100</v>
      </c>
      <c r="L55" s="36">
        <f t="shared" si="17"/>
        <v>220</v>
      </c>
    </row>
    <row r="56" spans="1:12" ht="15.75" customHeight="1" thickBot="1" x14ac:dyDescent="0.3">
      <c r="A56" s="55">
        <v>60460318</v>
      </c>
      <c r="B56" s="58" t="s">
        <v>15</v>
      </c>
      <c r="C56" s="19">
        <v>2019</v>
      </c>
      <c r="D56" s="10">
        <v>30710</v>
      </c>
      <c r="E56" s="10">
        <v>30596</v>
      </c>
      <c r="F56" s="10">
        <f t="shared" si="14"/>
        <v>114</v>
      </c>
      <c r="G56" s="10">
        <v>1000</v>
      </c>
      <c r="H56" s="10">
        <v>940</v>
      </c>
      <c r="I56" s="10">
        <f t="shared" si="19"/>
        <v>60</v>
      </c>
      <c r="J56" s="10">
        <f t="shared" si="15"/>
        <v>31710</v>
      </c>
      <c r="K56" s="10">
        <f t="shared" si="16"/>
        <v>31536</v>
      </c>
      <c r="L56" s="10">
        <f t="shared" si="17"/>
        <v>174</v>
      </c>
    </row>
    <row r="57" spans="1:12" ht="15.75" thickBot="1" x14ac:dyDescent="0.3">
      <c r="A57" s="56"/>
      <c r="B57" s="59"/>
      <c r="C57" s="19">
        <v>2020</v>
      </c>
      <c r="D57" s="10">
        <v>30750</v>
      </c>
      <c r="E57" s="10">
        <v>30650</v>
      </c>
      <c r="F57" s="10">
        <f t="shared" si="14"/>
        <v>100</v>
      </c>
      <c r="G57" s="10">
        <v>1050</v>
      </c>
      <c r="H57" s="10">
        <v>950</v>
      </c>
      <c r="I57" s="10">
        <f t="shared" si="19"/>
        <v>100</v>
      </c>
      <c r="J57" s="10">
        <f t="shared" si="15"/>
        <v>31800</v>
      </c>
      <c r="K57" s="10">
        <f t="shared" si="16"/>
        <v>31600</v>
      </c>
      <c r="L57" s="10">
        <f t="shared" si="17"/>
        <v>200</v>
      </c>
    </row>
    <row r="58" spans="1:12" ht="15.75" thickBot="1" x14ac:dyDescent="0.3">
      <c r="A58" s="57"/>
      <c r="B58" s="60"/>
      <c r="C58" s="19">
        <v>2021</v>
      </c>
      <c r="D58" s="10">
        <v>30850</v>
      </c>
      <c r="E58" s="10">
        <v>30700</v>
      </c>
      <c r="F58" s="10">
        <f t="shared" si="14"/>
        <v>150</v>
      </c>
      <c r="G58" s="10">
        <v>1080</v>
      </c>
      <c r="H58" s="10">
        <v>950</v>
      </c>
      <c r="I58" s="10">
        <f t="shared" si="19"/>
        <v>130</v>
      </c>
      <c r="J58" s="10">
        <f t="shared" si="15"/>
        <v>31930</v>
      </c>
      <c r="K58" s="10">
        <f t="shared" si="16"/>
        <v>31650</v>
      </c>
      <c r="L58" s="10">
        <f t="shared" si="17"/>
        <v>280</v>
      </c>
    </row>
    <row r="59" spans="1:12" ht="15.75" thickBot="1" x14ac:dyDescent="0.3">
      <c r="A59" s="61">
        <v>47610361</v>
      </c>
      <c r="B59" s="64" t="s">
        <v>20</v>
      </c>
      <c r="C59" s="35">
        <v>2019</v>
      </c>
      <c r="D59" s="36">
        <v>28624</v>
      </c>
      <c r="E59" s="36">
        <v>28524</v>
      </c>
      <c r="F59" s="36">
        <f t="shared" si="14"/>
        <v>100</v>
      </c>
      <c r="G59" s="36">
        <v>1150</v>
      </c>
      <c r="H59" s="36">
        <v>1110</v>
      </c>
      <c r="I59" s="36">
        <f t="shared" si="19"/>
        <v>40</v>
      </c>
      <c r="J59" s="36">
        <f t="shared" si="15"/>
        <v>29774</v>
      </c>
      <c r="K59" s="36">
        <f t="shared" si="16"/>
        <v>29634</v>
      </c>
      <c r="L59" s="36">
        <f t="shared" si="17"/>
        <v>140</v>
      </c>
    </row>
    <row r="60" spans="1:12" ht="15.75" thickBot="1" x14ac:dyDescent="0.3">
      <c r="A60" s="62"/>
      <c r="B60" s="65"/>
      <c r="C60" s="35">
        <v>2020</v>
      </c>
      <c r="D60" s="36">
        <v>28830</v>
      </c>
      <c r="E60" s="36">
        <v>28780</v>
      </c>
      <c r="F60" s="36">
        <f t="shared" si="14"/>
        <v>50</v>
      </c>
      <c r="G60" s="36">
        <v>1170</v>
      </c>
      <c r="H60" s="36">
        <v>1120</v>
      </c>
      <c r="I60" s="36">
        <f t="shared" si="19"/>
        <v>50</v>
      </c>
      <c r="J60" s="36">
        <f t="shared" si="15"/>
        <v>30000</v>
      </c>
      <c r="K60" s="36">
        <f t="shared" si="16"/>
        <v>29900</v>
      </c>
      <c r="L60" s="36">
        <f t="shared" si="17"/>
        <v>100</v>
      </c>
    </row>
    <row r="61" spans="1:12" ht="15.75" thickBot="1" x14ac:dyDescent="0.3">
      <c r="A61" s="63"/>
      <c r="B61" s="66"/>
      <c r="C61" s="35">
        <v>2021</v>
      </c>
      <c r="D61" s="36">
        <v>28900</v>
      </c>
      <c r="E61" s="36">
        <v>28820</v>
      </c>
      <c r="F61" s="36">
        <f t="shared" si="14"/>
        <v>80</v>
      </c>
      <c r="G61" s="36">
        <v>1150</v>
      </c>
      <c r="H61" s="36">
        <v>1110</v>
      </c>
      <c r="I61" s="36">
        <f t="shared" si="19"/>
        <v>40</v>
      </c>
      <c r="J61" s="36">
        <f t="shared" si="15"/>
        <v>30050</v>
      </c>
      <c r="K61" s="36">
        <f t="shared" si="16"/>
        <v>29930</v>
      </c>
      <c r="L61" s="36">
        <f t="shared" si="17"/>
        <v>120</v>
      </c>
    </row>
    <row r="62" spans="1:12" ht="15.75" thickBot="1" x14ac:dyDescent="0.3">
      <c r="A62" s="55">
        <v>47610425</v>
      </c>
      <c r="B62" s="58" t="s">
        <v>35</v>
      </c>
      <c r="C62" s="19">
        <v>2019</v>
      </c>
      <c r="D62" s="10">
        <v>20913</v>
      </c>
      <c r="E62" s="10">
        <v>20833</v>
      </c>
      <c r="F62" s="10">
        <f t="shared" si="14"/>
        <v>80</v>
      </c>
      <c r="G62" s="10">
        <v>295</v>
      </c>
      <c r="H62" s="10">
        <v>117</v>
      </c>
      <c r="I62" s="10">
        <f t="shared" si="19"/>
        <v>178</v>
      </c>
      <c r="J62" s="10">
        <f t="shared" si="15"/>
        <v>21208</v>
      </c>
      <c r="K62" s="10">
        <f t="shared" si="16"/>
        <v>20950</v>
      </c>
      <c r="L62" s="10">
        <f t="shared" si="17"/>
        <v>258</v>
      </c>
    </row>
    <row r="63" spans="1:12" ht="15.75" thickBot="1" x14ac:dyDescent="0.3">
      <c r="A63" s="56"/>
      <c r="B63" s="59"/>
      <c r="C63" s="19">
        <v>2020</v>
      </c>
      <c r="D63" s="10">
        <v>21477</v>
      </c>
      <c r="E63" s="10">
        <v>21427</v>
      </c>
      <c r="F63" s="10">
        <f t="shared" si="14"/>
        <v>50</v>
      </c>
      <c r="G63" s="10">
        <v>295</v>
      </c>
      <c r="H63" s="10">
        <v>117</v>
      </c>
      <c r="I63" s="10">
        <f t="shared" si="19"/>
        <v>178</v>
      </c>
      <c r="J63" s="10">
        <f t="shared" si="15"/>
        <v>21772</v>
      </c>
      <c r="K63" s="10">
        <f t="shared" si="16"/>
        <v>21544</v>
      </c>
      <c r="L63" s="10">
        <f t="shared" si="17"/>
        <v>228</v>
      </c>
    </row>
    <row r="64" spans="1:12" ht="15.75" thickBot="1" x14ac:dyDescent="0.3">
      <c r="A64" s="57"/>
      <c r="B64" s="60"/>
      <c r="C64" s="19">
        <v>2021</v>
      </c>
      <c r="D64" s="10">
        <v>23879</v>
      </c>
      <c r="E64" s="10">
        <v>23800</v>
      </c>
      <c r="F64" s="10">
        <f t="shared" si="14"/>
        <v>79</v>
      </c>
      <c r="G64" s="10">
        <v>320</v>
      </c>
      <c r="H64" s="10">
        <v>156</v>
      </c>
      <c r="I64" s="10">
        <f t="shared" si="19"/>
        <v>164</v>
      </c>
      <c r="J64" s="10">
        <f t="shared" si="15"/>
        <v>24199</v>
      </c>
      <c r="K64" s="10">
        <f t="shared" si="16"/>
        <v>23956</v>
      </c>
      <c r="L64" s="10">
        <f t="shared" si="17"/>
        <v>243</v>
      </c>
    </row>
    <row r="65" spans="1:3" x14ac:dyDescent="0.25">
      <c r="B65" s="24"/>
    </row>
    <row r="66" spans="1:3" x14ac:dyDescent="0.25">
      <c r="A66" s="4"/>
      <c r="B66" s="24"/>
      <c r="C66" s="4"/>
    </row>
    <row r="67" spans="1:3" ht="18.75" x14ac:dyDescent="0.3">
      <c r="A67" s="37" t="s">
        <v>38</v>
      </c>
      <c r="B67" s="38"/>
      <c r="C67" s="4"/>
    </row>
    <row r="68" spans="1:3" ht="18.75" x14ac:dyDescent="0.3">
      <c r="A68" s="38"/>
      <c r="B68" s="39" t="s">
        <v>39</v>
      </c>
      <c r="C68" s="4"/>
    </row>
    <row r="69" spans="1:3" ht="18.75" x14ac:dyDescent="0.3">
      <c r="A69" s="38"/>
      <c r="B69" s="40" t="s">
        <v>40</v>
      </c>
      <c r="C69" s="4"/>
    </row>
    <row r="70" spans="1:3" ht="18.75" x14ac:dyDescent="0.3">
      <c r="A70" s="38"/>
      <c r="B70" s="40" t="s">
        <v>41</v>
      </c>
      <c r="C70" s="4"/>
    </row>
    <row r="71" spans="1:3" x14ac:dyDescent="0.25">
      <c r="A71" s="4"/>
      <c r="B71" s="24"/>
      <c r="C71" s="4"/>
    </row>
    <row r="72" spans="1:3" x14ac:dyDescent="0.25">
      <c r="A72" s="4"/>
      <c r="B72" s="24"/>
      <c r="C72" s="4"/>
    </row>
    <row r="73" spans="1:3" x14ac:dyDescent="0.25">
      <c r="A73" s="4"/>
      <c r="B73" s="24"/>
      <c r="C73" s="4"/>
    </row>
    <row r="74" spans="1:3" x14ac:dyDescent="0.25">
      <c r="A74" s="4"/>
      <c r="B74" s="24"/>
      <c r="C74" s="4"/>
    </row>
    <row r="75" spans="1:3" x14ac:dyDescent="0.25">
      <c r="A75" s="4"/>
      <c r="B75" s="24"/>
      <c r="C75" s="4"/>
    </row>
    <row r="76" spans="1:3" x14ac:dyDescent="0.25">
      <c r="A76" s="4"/>
      <c r="B76" s="24"/>
      <c r="C76" s="4"/>
    </row>
    <row r="77" spans="1:3" x14ac:dyDescent="0.25">
      <c r="A77" s="4"/>
      <c r="B77" s="24"/>
      <c r="C77" s="4"/>
    </row>
    <row r="78" spans="1:3" x14ac:dyDescent="0.25">
      <c r="A78" s="4"/>
      <c r="B78" s="24"/>
      <c r="C78" s="4"/>
    </row>
    <row r="79" spans="1:3" x14ac:dyDescent="0.25">
      <c r="A79" s="4"/>
      <c r="B79" s="24"/>
      <c r="C79" s="4"/>
    </row>
    <row r="80" spans="1:3" x14ac:dyDescent="0.25">
      <c r="A80" s="4"/>
      <c r="B80" s="24"/>
      <c r="C80" s="4"/>
    </row>
    <row r="81" spans="1:3" x14ac:dyDescent="0.25">
      <c r="A81" s="4"/>
      <c r="B81" s="24"/>
      <c r="C81" s="4"/>
    </row>
    <row r="82" spans="1:3" x14ac:dyDescent="0.25">
      <c r="A82" s="4"/>
      <c r="B82" s="24"/>
      <c r="C82" s="4"/>
    </row>
    <row r="83" spans="1:3" x14ac:dyDescent="0.25">
      <c r="A83" s="4"/>
      <c r="B83" s="24"/>
      <c r="C83" s="4"/>
    </row>
    <row r="84" spans="1:3" x14ac:dyDescent="0.25">
      <c r="A84" s="4"/>
      <c r="B84" s="24"/>
      <c r="C84" s="4"/>
    </row>
    <row r="85" spans="1:3" x14ac:dyDescent="0.25">
      <c r="A85" s="4"/>
      <c r="B85" s="24"/>
      <c r="C85" s="4"/>
    </row>
    <row r="86" spans="1:3" x14ac:dyDescent="0.25">
      <c r="A86" s="4"/>
      <c r="B86" s="24"/>
      <c r="C86" s="4"/>
    </row>
    <row r="87" spans="1:3" x14ac:dyDescent="0.25">
      <c r="A87" s="4"/>
      <c r="B87" s="24"/>
      <c r="C87" s="4"/>
    </row>
    <row r="88" spans="1:3" x14ac:dyDescent="0.25">
      <c r="A88" s="4"/>
      <c r="B88" s="24"/>
      <c r="C88" s="4"/>
    </row>
    <row r="89" spans="1:3" x14ac:dyDescent="0.25">
      <c r="A89" s="4"/>
      <c r="B89" s="24"/>
      <c r="C89" s="4"/>
    </row>
    <row r="90" spans="1:3" x14ac:dyDescent="0.25">
      <c r="A90" s="4"/>
      <c r="B90" s="24"/>
      <c r="C90" s="4"/>
    </row>
    <row r="91" spans="1:3" x14ac:dyDescent="0.25">
      <c r="A91" s="4"/>
      <c r="B91" s="24"/>
      <c r="C91" s="4"/>
    </row>
    <row r="92" spans="1:3" x14ac:dyDescent="0.25">
      <c r="A92" s="4"/>
      <c r="B92" s="24"/>
      <c r="C92" s="4"/>
    </row>
    <row r="93" spans="1:3" x14ac:dyDescent="0.25">
      <c r="A93" s="4"/>
      <c r="B93" s="24"/>
      <c r="C93" s="4"/>
    </row>
    <row r="94" spans="1:3" x14ac:dyDescent="0.25">
      <c r="A94" s="4"/>
      <c r="B94" s="24"/>
      <c r="C94" s="4"/>
    </row>
    <row r="95" spans="1:3" x14ac:dyDescent="0.25">
      <c r="A95" s="4"/>
      <c r="B95" s="24"/>
      <c r="C95" s="4"/>
    </row>
    <row r="96" spans="1:3" x14ac:dyDescent="0.25">
      <c r="A96" s="4"/>
      <c r="B96" s="24"/>
      <c r="C96" s="4"/>
    </row>
    <row r="97" spans="1:3" x14ac:dyDescent="0.25">
      <c r="A97" s="4"/>
      <c r="B97" s="24"/>
      <c r="C97" s="4"/>
    </row>
  </sheetData>
  <mergeCells count="47">
    <mergeCell ref="A13:A15"/>
    <mergeCell ref="B13:B15"/>
    <mergeCell ref="A5:A6"/>
    <mergeCell ref="B5:B6"/>
    <mergeCell ref="C5:C6"/>
    <mergeCell ref="A10:A12"/>
    <mergeCell ref="B10:B12"/>
    <mergeCell ref="D5:F5"/>
    <mergeCell ref="G5:I5"/>
    <mergeCell ref="J5:L5"/>
    <mergeCell ref="A7:A9"/>
    <mergeCell ref="B7:B9"/>
    <mergeCell ref="A16:A18"/>
    <mergeCell ref="B16:B18"/>
    <mergeCell ref="A19:A21"/>
    <mergeCell ref="B19:B21"/>
    <mergeCell ref="A22:A24"/>
    <mergeCell ref="B22:B24"/>
    <mergeCell ref="J33:L33"/>
    <mergeCell ref="A50:A52"/>
    <mergeCell ref="B50:B52"/>
    <mergeCell ref="A25:A27"/>
    <mergeCell ref="B25:B27"/>
    <mergeCell ref="A28:A30"/>
    <mergeCell ref="B28:B30"/>
    <mergeCell ref="A33:A34"/>
    <mergeCell ref="B33:B34"/>
    <mergeCell ref="A35:A37"/>
    <mergeCell ref="B35:B37"/>
    <mergeCell ref="C33:C34"/>
    <mergeCell ref="D33:F33"/>
    <mergeCell ref="G33:I33"/>
    <mergeCell ref="A38:A40"/>
    <mergeCell ref="B38:B40"/>
    <mergeCell ref="A47:A49"/>
    <mergeCell ref="B47:B49"/>
    <mergeCell ref="A53:A55"/>
    <mergeCell ref="B53:B55"/>
    <mergeCell ref="A41:A43"/>
    <mergeCell ref="B41:B43"/>
    <mergeCell ref="B44:B46"/>
    <mergeCell ref="B59:B61"/>
    <mergeCell ref="A59:A61"/>
    <mergeCell ref="A62:A64"/>
    <mergeCell ref="B62:B64"/>
    <mergeCell ref="A56:A58"/>
    <mergeCell ref="B56:B58"/>
  </mergeCells>
  <pageMargins left="0.31496062992125984" right="0.11811023622047245" top="0.78740157480314965" bottom="0.78740157480314965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topLeftCell="A11" workbookViewId="0">
      <selection activeCell="H67" sqref="H67"/>
    </sheetView>
  </sheetViews>
  <sheetFormatPr defaultRowHeight="15" x14ac:dyDescent="0.25"/>
  <cols>
    <col min="1" max="1" width="9.7109375" style="18" customWidth="1"/>
    <col min="2" max="2" width="39.140625" style="4" customWidth="1"/>
    <col min="3" max="3" width="7.28515625" style="14" customWidth="1"/>
    <col min="4" max="12" width="11.85546875" style="4" customWidth="1"/>
    <col min="13" max="22" width="0" style="4" hidden="1" customWidth="1"/>
    <col min="23" max="16384" width="9.140625" style="4"/>
  </cols>
  <sheetData>
    <row r="1" spans="1:15" x14ac:dyDescent="0.25">
      <c r="F1" s="46" t="s">
        <v>42</v>
      </c>
    </row>
    <row r="2" spans="1:15" x14ac:dyDescent="0.25">
      <c r="A2" s="45" t="s">
        <v>9</v>
      </c>
      <c r="B2" s="44"/>
      <c r="C2" s="44"/>
      <c r="D2" s="44"/>
      <c r="E2" s="44"/>
      <c r="F2" s="44"/>
      <c r="G2" s="44"/>
      <c r="H2" s="44"/>
      <c r="I2" s="44"/>
    </row>
    <row r="3" spans="1:15" x14ac:dyDescent="0.25">
      <c r="A3" s="4" t="s">
        <v>43</v>
      </c>
      <c r="C3" s="4"/>
    </row>
    <row r="4" spans="1:15" x14ac:dyDescent="0.25">
      <c r="A4" s="4"/>
      <c r="C4" s="4"/>
    </row>
    <row r="5" spans="1:15" x14ac:dyDescent="0.25">
      <c r="A5" s="4"/>
      <c r="C5" s="4"/>
    </row>
    <row r="6" spans="1:15" ht="15.75" thickBot="1" x14ac:dyDescent="0.3">
      <c r="A6" s="8"/>
      <c r="B6" s="52"/>
    </row>
    <row r="7" spans="1:15" ht="15.75" thickBot="1" x14ac:dyDescent="0.3">
      <c r="A7" s="75" t="s">
        <v>0</v>
      </c>
      <c r="B7" s="75" t="s">
        <v>1</v>
      </c>
      <c r="C7" s="75" t="s">
        <v>2</v>
      </c>
      <c r="D7" s="70" t="s">
        <v>3</v>
      </c>
      <c r="E7" s="71"/>
      <c r="F7" s="72"/>
      <c r="G7" s="70" t="s">
        <v>4</v>
      </c>
      <c r="H7" s="71"/>
      <c r="I7" s="72"/>
      <c r="J7" s="70" t="s">
        <v>5</v>
      </c>
      <c r="K7" s="71"/>
      <c r="L7" s="72"/>
    </row>
    <row r="8" spans="1:15" ht="45.75" thickBot="1" x14ac:dyDescent="0.3">
      <c r="A8" s="76"/>
      <c r="B8" s="76"/>
      <c r="C8" s="76"/>
      <c r="D8" s="6" t="s">
        <v>6</v>
      </c>
      <c r="E8" s="6" t="s">
        <v>7</v>
      </c>
      <c r="F8" s="12" t="s">
        <v>8</v>
      </c>
      <c r="G8" s="6" t="s">
        <v>6</v>
      </c>
      <c r="H8" s="6" t="s">
        <v>7</v>
      </c>
      <c r="I8" s="12" t="s">
        <v>8</v>
      </c>
      <c r="J8" s="6" t="s">
        <v>6</v>
      </c>
      <c r="K8" s="6" t="s">
        <v>7</v>
      </c>
      <c r="L8" s="12" t="s">
        <v>8</v>
      </c>
    </row>
    <row r="9" spans="1:15" ht="15.75" thickBot="1" x14ac:dyDescent="0.3">
      <c r="A9" s="55">
        <v>70891028</v>
      </c>
      <c r="B9" s="58" t="s">
        <v>37</v>
      </c>
      <c r="C9" s="50">
        <v>2020</v>
      </c>
      <c r="D9" s="10">
        <v>13724</v>
      </c>
      <c r="E9" s="10">
        <v>13617</v>
      </c>
      <c r="F9" s="47">
        <f t="shared" ref="F9:F10" si="0">D9-E9</f>
        <v>107</v>
      </c>
      <c r="G9" s="32">
        <v>9</v>
      </c>
      <c r="H9" s="32">
        <v>3</v>
      </c>
      <c r="I9" s="47">
        <f t="shared" ref="I9:I10" si="1">G9-H9</f>
        <v>6</v>
      </c>
      <c r="J9" s="48">
        <f>D9+G9</f>
        <v>13733</v>
      </c>
      <c r="K9" s="48">
        <f t="shared" ref="J9:K10" si="2">E9+H9</f>
        <v>13620</v>
      </c>
      <c r="L9" s="48">
        <f t="shared" ref="L9:L10" si="3">J9-K9</f>
        <v>113</v>
      </c>
      <c r="M9" s="4">
        <v>2018</v>
      </c>
      <c r="N9" s="25">
        <f t="shared" ref="N9:O11" si="4">J9+J12+J15+J18+J21+J24+J27+J30</f>
        <v>110216</v>
      </c>
      <c r="O9" s="25">
        <f t="shared" si="4"/>
        <v>109737</v>
      </c>
    </row>
    <row r="10" spans="1:15" ht="15.75" thickBot="1" x14ac:dyDescent="0.3">
      <c r="A10" s="56"/>
      <c r="B10" s="59"/>
      <c r="C10" s="50">
        <v>2021</v>
      </c>
      <c r="D10" s="10">
        <v>13998</v>
      </c>
      <c r="E10" s="10">
        <v>13899</v>
      </c>
      <c r="F10" s="47">
        <f t="shared" si="0"/>
        <v>99</v>
      </c>
      <c r="G10" s="32">
        <v>12</v>
      </c>
      <c r="H10" s="32">
        <v>4</v>
      </c>
      <c r="I10" s="47">
        <f t="shared" si="1"/>
        <v>8</v>
      </c>
      <c r="J10" s="48">
        <f t="shared" si="2"/>
        <v>14010</v>
      </c>
      <c r="K10" s="48">
        <f t="shared" si="2"/>
        <v>13903</v>
      </c>
      <c r="L10" s="48">
        <f t="shared" si="3"/>
        <v>107</v>
      </c>
      <c r="M10" s="4">
        <v>2019</v>
      </c>
      <c r="N10" s="25">
        <f t="shared" si="4"/>
        <v>114647</v>
      </c>
      <c r="O10" s="25">
        <f t="shared" si="4"/>
        <v>114038</v>
      </c>
    </row>
    <row r="11" spans="1:15" ht="15.75" thickBot="1" x14ac:dyDescent="0.3">
      <c r="A11" s="57"/>
      <c r="B11" s="60"/>
      <c r="C11" s="50">
        <v>2022</v>
      </c>
      <c r="D11" s="10">
        <v>14125</v>
      </c>
      <c r="E11" s="10">
        <v>14023</v>
      </c>
      <c r="F11" s="47">
        <f t="shared" ref="F11" si="5">D11-E11</f>
        <v>102</v>
      </c>
      <c r="G11" s="32">
        <v>15</v>
      </c>
      <c r="H11" s="32">
        <v>5</v>
      </c>
      <c r="I11" s="47">
        <f t="shared" ref="I11" si="6">G11-H11</f>
        <v>10</v>
      </c>
      <c r="J11" s="48">
        <f t="shared" ref="J11" si="7">D11+G11</f>
        <v>14140</v>
      </c>
      <c r="K11" s="48">
        <f t="shared" ref="K11" si="8">E11+H11</f>
        <v>14028</v>
      </c>
      <c r="L11" s="48">
        <f t="shared" ref="L11" si="9">J11-K11</f>
        <v>112</v>
      </c>
      <c r="M11" s="4">
        <v>2020</v>
      </c>
      <c r="N11" s="25">
        <f t="shared" si="4"/>
        <v>118627</v>
      </c>
      <c r="O11" s="25">
        <f t="shared" si="4"/>
        <v>117903</v>
      </c>
    </row>
    <row r="12" spans="1:15" ht="15.75" thickBot="1" x14ac:dyDescent="0.3">
      <c r="A12" s="61">
        <v>70890935</v>
      </c>
      <c r="B12" s="77" t="s">
        <v>36</v>
      </c>
      <c r="C12" s="6">
        <v>2020</v>
      </c>
      <c r="D12" s="5">
        <v>16000</v>
      </c>
      <c r="E12" s="5">
        <v>15900</v>
      </c>
      <c r="F12" s="47">
        <f t="shared" ref="F12:F13" si="10">D12-E12</f>
        <v>100</v>
      </c>
      <c r="G12" s="17">
        <v>11</v>
      </c>
      <c r="H12" s="17">
        <v>9</v>
      </c>
      <c r="I12" s="47">
        <f t="shared" ref="I12:I13" si="11">G12-H12</f>
        <v>2</v>
      </c>
      <c r="J12" s="48">
        <f t="shared" ref="J12:K13" si="12">D12+G12</f>
        <v>16011</v>
      </c>
      <c r="K12" s="48">
        <f t="shared" si="12"/>
        <v>15909</v>
      </c>
      <c r="L12" s="48">
        <f t="shared" ref="L12:L13" si="13">J12-K12</f>
        <v>102</v>
      </c>
    </row>
    <row r="13" spans="1:15" ht="15.75" thickBot="1" x14ac:dyDescent="0.3">
      <c r="A13" s="62"/>
      <c r="B13" s="65"/>
      <c r="C13" s="6">
        <v>2021</v>
      </c>
      <c r="D13" s="5">
        <v>17000</v>
      </c>
      <c r="E13" s="5">
        <v>16800</v>
      </c>
      <c r="F13" s="47">
        <f t="shared" si="10"/>
        <v>200</v>
      </c>
      <c r="G13" s="17">
        <v>11</v>
      </c>
      <c r="H13" s="17">
        <v>9</v>
      </c>
      <c r="I13" s="47">
        <f t="shared" si="11"/>
        <v>2</v>
      </c>
      <c r="J13" s="48">
        <f t="shared" si="12"/>
        <v>17011</v>
      </c>
      <c r="K13" s="48">
        <f t="shared" si="12"/>
        <v>16809</v>
      </c>
      <c r="L13" s="48">
        <f t="shared" si="13"/>
        <v>202</v>
      </c>
    </row>
    <row r="14" spans="1:15" ht="15.75" thickBot="1" x14ac:dyDescent="0.3">
      <c r="A14" s="63"/>
      <c r="B14" s="66"/>
      <c r="C14" s="6">
        <v>2022</v>
      </c>
      <c r="D14" s="5">
        <v>17500</v>
      </c>
      <c r="E14" s="5">
        <v>17200</v>
      </c>
      <c r="F14" s="47">
        <f t="shared" ref="F14" si="14">D14-E14</f>
        <v>300</v>
      </c>
      <c r="G14" s="17">
        <v>11</v>
      </c>
      <c r="H14" s="17">
        <v>9</v>
      </c>
      <c r="I14" s="47">
        <f t="shared" ref="I14" si="15">G14-H14</f>
        <v>2</v>
      </c>
      <c r="J14" s="48">
        <f t="shared" ref="J14" si="16">D14+G14</f>
        <v>17511</v>
      </c>
      <c r="K14" s="48">
        <f t="shared" ref="K14" si="17">E14+H14</f>
        <v>17209</v>
      </c>
      <c r="L14" s="48">
        <f t="shared" ref="L14" si="18">J14-K14</f>
        <v>302</v>
      </c>
    </row>
    <row r="15" spans="1:15" ht="15.75" customHeight="1" thickBot="1" x14ac:dyDescent="0.3">
      <c r="A15" s="55">
        <v>60461101</v>
      </c>
      <c r="B15" s="58" t="s">
        <v>14</v>
      </c>
      <c r="C15" s="50">
        <v>2020</v>
      </c>
      <c r="D15" s="10">
        <v>19900</v>
      </c>
      <c r="E15" s="10">
        <v>19900</v>
      </c>
      <c r="F15" s="47">
        <f t="shared" ref="F15:F16" si="19">D15-E15</f>
        <v>0</v>
      </c>
      <c r="G15" s="32">
        <v>0</v>
      </c>
      <c r="H15" s="32">
        <v>0</v>
      </c>
      <c r="I15" s="47">
        <f t="shared" ref="I15:I16" si="20">G15-H15</f>
        <v>0</v>
      </c>
      <c r="J15" s="48">
        <f t="shared" ref="J15:K16" si="21">D15+G15</f>
        <v>19900</v>
      </c>
      <c r="K15" s="48">
        <f t="shared" si="21"/>
        <v>19900</v>
      </c>
      <c r="L15" s="48">
        <f t="shared" ref="L15:L16" si="22">J15-K15</f>
        <v>0</v>
      </c>
    </row>
    <row r="16" spans="1:15" ht="15.75" thickBot="1" x14ac:dyDescent="0.3">
      <c r="A16" s="56"/>
      <c r="B16" s="59"/>
      <c r="C16" s="50">
        <v>2021</v>
      </c>
      <c r="D16" s="10">
        <v>20000</v>
      </c>
      <c r="E16" s="10">
        <v>20000</v>
      </c>
      <c r="F16" s="47">
        <f t="shared" si="19"/>
        <v>0</v>
      </c>
      <c r="G16" s="32">
        <v>0</v>
      </c>
      <c r="H16" s="32">
        <v>0</v>
      </c>
      <c r="I16" s="47">
        <f t="shared" si="20"/>
        <v>0</v>
      </c>
      <c r="J16" s="48">
        <f t="shared" si="21"/>
        <v>20000</v>
      </c>
      <c r="K16" s="48">
        <f t="shared" si="21"/>
        <v>20000</v>
      </c>
      <c r="L16" s="48">
        <f t="shared" si="22"/>
        <v>0</v>
      </c>
    </row>
    <row r="17" spans="1:20" ht="15.75" thickBot="1" x14ac:dyDescent="0.3">
      <c r="A17" s="57"/>
      <c r="B17" s="60"/>
      <c r="C17" s="50">
        <v>2022</v>
      </c>
      <c r="D17" s="10">
        <v>20200</v>
      </c>
      <c r="E17" s="10">
        <v>20200</v>
      </c>
      <c r="F17" s="47">
        <f t="shared" ref="F17" si="23">D17-E17</f>
        <v>0</v>
      </c>
      <c r="G17" s="32">
        <v>0</v>
      </c>
      <c r="H17" s="32">
        <v>0</v>
      </c>
      <c r="I17" s="47">
        <f t="shared" ref="I17" si="24">G17-H17</f>
        <v>0</v>
      </c>
      <c r="J17" s="48">
        <f t="shared" ref="J17" si="25">D17+G17</f>
        <v>20200</v>
      </c>
      <c r="K17" s="48">
        <f t="shared" ref="K17" si="26">E17+H17</f>
        <v>20200</v>
      </c>
      <c r="L17" s="48">
        <f t="shared" ref="L17" si="27">J17-K17</f>
        <v>0</v>
      </c>
    </row>
    <row r="18" spans="1:20" ht="15.75" thickBot="1" x14ac:dyDescent="0.3">
      <c r="A18" s="61">
        <v>70890943</v>
      </c>
      <c r="B18" s="64" t="s">
        <v>21</v>
      </c>
      <c r="C18" s="6">
        <v>2020</v>
      </c>
      <c r="D18" s="5">
        <v>17406</v>
      </c>
      <c r="E18" s="5">
        <v>17406</v>
      </c>
      <c r="F18" s="47">
        <f t="shared" ref="F18:F19" si="28">D18-E18</f>
        <v>0</v>
      </c>
      <c r="G18" s="17">
        <v>30</v>
      </c>
      <c r="H18" s="17">
        <v>30</v>
      </c>
      <c r="I18" s="47">
        <f t="shared" ref="I18:I19" si="29">G18-H18</f>
        <v>0</v>
      </c>
      <c r="J18" s="48">
        <f t="shared" ref="J18:K19" si="30">D18+G18</f>
        <v>17436</v>
      </c>
      <c r="K18" s="48">
        <f t="shared" si="30"/>
        <v>17436</v>
      </c>
      <c r="L18" s="48">
        <f t="shared" ref="L18:L19" si="31">J18-K18</f>
        <v>0</v>
      </c>
      <c r="R18" s="4">
        <v>2018</v>
      </c>
      <c r="S18" s="25">
        <f t="shared" ref="S18:T20" si="32">N9+N38</f>
        <v>477993</v>
      </c>
      <c r="T18" s="25">
        <f t="shared" si="32"/>
        <v>475468</v>
      </c>
    </row>
    <row r="19" spans="1:20" ht="15.75" thickBot="1" x14ac:dyDescent="0.3">
      <c r="A19" s="62"/>
      <c r="B19" s="65"/>
      <c r="C19" s="6">
        <v>2021</v>
      </c>
      <c r="D19" s="5">
        <v>19147</v>
      </c>
      <c r="E19" s="5">
        <v>19147</v>
      </c>
      <c r="F19" s="47">
        <f t="shared" si="28"/>
        <v>0</v>
      </c>
      <c r="G19" s="17">
        <v>32</v>
      </c>
      <c r="H19" s="17">
        <v>32</v>
      </c>
      <c r="I19" s="47">
        <f t="shared" si="29"/>
        <v>0</v>
      </c>
      <c r="J19" s="48">
        <f t="shared" si="30"/>
        <v>19179</v>
      </c>
      <c r="K19" s="48">
        <f t="shared" si="30"/>
        <v>19179</v>
      </c>
      <c r="L19" s="48">
        <f t="shared" si="31"/>
        <v>0</v>
      </c>
      <c r="Q19" s="4" t="s">
        <v>28</v>
      </c>
      <c r="R19" s="4">
        <v>2019</v>
      </c>
      <c r="S19" s="25">
        <f t="shared" si="32"/>
        <v>485649</v>
      </c>
      <c r="T19" s="25">
        <f t="shared" si="32"/>
        <v>482964</v>
      </c>
    </row>
    <row r="20" spans="1:20" ht="15.75" thickBot="1" x14ac:dyDescent="0.3">
      <c r="A20" s="63"/>
      <c r="B20" s="66"/>
      <c r="C20" s="6">
        <v>2022</v>
      </c>
      <c r="D20" s="5">
        <v>21061</v>
      </c>
      <c r="E20" s="5">
        <v>21061</v>
      </c>
      <c r="F20" s="47">
        <f t="shared" ref="F20" si="33">D20-E20</f>
        <v>0</v>
      </c>
      <c r="G20" s="17">
        <v>35</v>
      </c>
      <c r="H20" s="17">
        <v>35</v>
      </c>
      <c r="I20" s="47">
        <f t="shared" ref="I20" si="34">G20-H20</f>
        <v>0</v>
      </c>
      <c r="J20" s="48">
        <f t="shared" ref="J20" si="35">D20+G20</f>
        <v>21096</v>
      </c>
      <c r="K20" s="48">
        <f t="shared" ref="K20" si="36">E20+H20</f>
        <v>21096</v>
      </c>
      <c r="L20" s="48">
        <f t="shared" ref="L20" si="37">J20-K20</f>
        <v>0</v>
      </c>
      <c r="R20" s="4">
        <v>2020</v>
      </c>
      <c r="S20" s="25">
        <f t="shared" si="32"/>
        <v>494152</v>
      </c>
      <c r="T20" s="25">
        <f t="shared" si="32"/>
        <v>491322</v>
      </c>
    </row>
    <row r="21" spans="1:20" ht="15.75" hidden="1" thickBot="1" x14ac:dyDescent="0.3">
      <c r="A21" s="55">
        <v>60461098</v>
      </c>
      <c r="B21" s="58" t="s">
        <v>19</v>
      </c>
      <c r="C21" s="50">
        <v>2019</v>
      </c>
      <c r="D21" s="10"/>
      <c r="E21" s="10"/>
      <c r="F21" s="47">
        <f t="shared" ref="F21:F25" si="38">D21-E21</f>
        <v>0</v>
      </c>
      <c r="G21" s="32"/>
      <c r="H21" s="32"/>
      <c r="I21" s="47">
        <f t="shared" ref="I21:I25" si="39">G21-H21</f>
        <v>0</v>
      </c>
      <c r="J21" s="48">
        <f t="shared" ref="J21:K25" si="40">D21+G21</f>
        <v>0</v>
      </c>
      <c r="K21" s="48">
        <f t="shared" si="40"/>
        <v>0</v>
      </c>
      <c r="L21" s="48">
        <f t="shared" ref="L21:L25" si="41">J21-K21</f>
        <v>0</v>
      </c>
    </row>
    <row r="22" spans="1:20" ht="15.75" hidden="1" thickBot="1" x14ac:dyDescent="0.3">
      <c r="A22" s="56"/>
      <c r="B22" s="59"/>
      <c r="C22" s="50">
        <v>2020</v>
      </c>
      <c r="D22" s="10"/>
      <c r="E22" s="10"/>
      <c r="F22" s="47">
        <f t="shared" si="38"/>
        <v>0</v>
      </c>
      <c r="G22" s="32"/>
      <c r="H22" s="32"/>
      <c r="I22" s="47">
        <f t="shared" si="39"/>
        <v>0</v>
      </c>
      <c r="J22" s="48">
        <f t="shared" si="40"/>
        <v>0</v>
      </c>
      <c r="K22" s="48">
        <f t="shared" si="40"/>
        <v>0</v>
      </c>
      <c r="L22" s="48">
        <f t="shared" si="41"/>
        <v>0</v>
      </c>
    </row>
    <row r="23" spans="1:20" ht="15.75" hidden="1" thickBot="1" x14ac:dyDescent="0.3">
      <c r="A23" s="57"/>
      <c r="B23" s="60"/>
      <c r="C23" s="50">
        <v>2021</v>
      </c>
      <c r="D23" s="10"/>
      <c r="E23" s="10"/>
      <c r="F23" s="47">
        <f t="shared" si="38"/>
        <v>0</v>
      </c>
      <c r="G23" s="32"/>
      <c r="H23" s="32"/>
      <c r="I23" s="47">
        <f t="shared" si="39"/>
        <v>0</v>
      </c>
      <c r="J23" s="48">
        <f t="shared" si="40"/>
        <v>0</v>
      </c>
      <c r="K23" s="48">
        <f t="shared" si="40"/>
        <v>0</v>
      </c>
      <c r="L23" s="48">
        <f t="shared" si="41"/>
        <v>0</v>
      </c>
    </row>
    <row r="24" spans="1:20" ht="15.75" customHeight="1" thickBot="1" x14ac:dyDescent="0.3">
      <c r="A24" s="61">
        <v>70890919</v>
      </c>
      <c r="B24" s="58" t="s">
        <v>16</v>
      </c>
      <c r="C24" s="50">
        <v>2020</v>
      </c>
      <c r="D24" s="10">
        <v>17101</v>
      </c>
      <c r="E24" s="10">
        <v>16987</v>
      </c>
      <c r="F24" s="47">
        <f t="shared" si="38"/>
        <v>114</v>
      </c>
      <c r="G24" s="32">
        <v>0</v>
      </c>
      <c r="H24" s="32">
        <v>0</v>
      </c>
      <c r="I24" s="47">
        <f t="shared" si="39"/>
        <v>0</v>
      </c>
      <c r="J24" s="48">
        <f t="shared" si="40"/>
        <v>17101</v>
      </c>
      <c r="K24" s="48">
        <f t="shared" si="40"/>
        <v>16987</v>
      </c>
      <c r="L24" s="48">
        <f t="shared" si="41"/>
        <v>114</v>
      </c>
    </row>
    <row r="25" spans="1:20" ht="15.75" thickBot="1" x14ac:dyDescent="0.3">
      <c r="A25" s="62"/>
      <c r="B25" s="59"/>
      <c r="C25" s="50">
        <v>2021</v>
      </c>
      <c r="D25" s="10">
        <v>17351</v>
      </c>
      <c r="E25" s="10">
        <v>17221</v>
      </c>
      <c r="F25" s="47">
        <f t="shared" si="38"/>
        <v>130</v>
      </c>
      <c r="G25" s="32">
        <v>0</v>
      </c>
      <c r="H25" s="32">
        <v>0</v>
      </c>
      <c r="I25" s="47">
        <f t="shared" si="39"/>
        <v>0</v>
      </c>
      <c r="J25" s="48">
        <f t="shared" si="40"/>
        <v>17351</v>
      </c>
      <c r="K25" s="48">
        <f t="shared" si="40"/>
        <v>17221</v>
      </c>
      <c r="L25" s="48">
        <f t="shared" si="41"/>
        <v>130</v>
      </c>
    </row>
    <row r="26" spans="1:20" ht="15.75" thickBot="1" x14ac:dyDescent="0.3">
      <c r="A26" s="63"/>
      <c r="B26" s="60"/>
      <c r="C26" s="50">
        <v>2022</v>
      </c>
      <c r="D26" s="10">
        <v>17751</v>
      </c>
      <c r="E26" s="10">
        <v>17651</v>
      </c>
      <c r="F26" s="47">
        <f t="shared" ref="F26" si="42">D26-E26</f>
        <v>100</v>
      </c>
      <c r="G26" s="32">
        <v>0</v>
      </c>
      <c r="H26" s="32">
        <v>0</v>
      </c>
      <c r="I26" s="47">
        <f t="shared" ref="I26" si="43">G26-H26</f>
        <v>0</v>
      </c>
      <c r="J26" s="48">
        <f t="shared" ref="J26" si="44">D26+G26</f>
        <v>17751</v>
      </c>
      <c r="K26" s="48">
        <f t="shared" ref="K26" si="45">E26+H26</f>
        <v>17651</v>
      </c>
      <c r="L26" s="48">
        <f t="shared" ref="L26" si="46">J26-K26</f>
        <v>100</v>
      </c>
    </row>
    <row r="27" spans="1:20" ht="15.75" customHeight="1" thickBot="1" x14ac:dyDescent="0.3">
      <c r="A27" s="55">
        <v>70890897</v>
      </c>
      <c r="B27" s="64" t="s">
        <v>23</v>
      </c>
      <c r="C27" s="6">
        <v>2020</v>
      </c>
      <c r="D27" s="5">
        <v>14210</v>
      </c>
      <c r="E27" s="5">
        <v>14160</v>
      </c>
      <c r="F27" s="47">
        <f t="shared" ref="F27:F28" si="47">D27-E27</f>
        <v>50</v>
      </c>
      <c r="G27" s="17">
        <v>0</v>
      </c>
      <c r="H27" s="17">
        <v>0</v>
      </c>
      <c r="I27" s="47">
        <f t="shared" ref="I27:I28" si="48">G27-H27</f>
        <v>0</v>
      </c>
      <c r="J27" s="48">
        <f t="shared" ref="J27:K28" si="49">D27+G27</f>
        <v>14210</v>
      </c>
      <c r="K27" s="48">
        <f t="shared" si="49"/>
        <v>14160</v>
      </c>
      <c r="L27" s="48">
        <f t="shared" ref="L27:L28" si="50">J27-K27</f>
        <v>50</v>
      </c>
    </row>
    <row r="28" spans="1:20" ht="15.75" thickBot="1" x14ac:dyDescent="0.3">
      <c r="A28" s="56"/>
      <c r="B28" s="65"/>
      <c r="C28" s="6">
        <v>2021</v>
      </c>
      <c r="D28" s="5">
        <v>14750</v>
      </c>
      <c r="E28" s="5">
        <v>14700</v>
      </c>
      <c r="F28" s="47">
        <f t="shared" si="47"/>
        <v>50</v>
      </c>
      <c r="G28" s="17">
        <v>0</v>
      </c>
      <c r="H28" s="17">
        <v>0</v>
      </c>
      <c r="I28" s="47">
        <f t="shared" si="48"/>
        <v>0</v>
      </c>
      <c r="J28" s="48">
        <f t="shared" si="49"/>
        <v>14750</v>
      </c>
      <c r="K28" s="48">
        <f t="shared" si="49"/>
        <v>14700</v>
      </c>
      <c r="L28" s="48">
        <f t="shared" si="50"/>
        <v>50</v>
      </c>
    </row>
    <row r="29" spans="1:20" ht="15.75" thickBot="1" x14ac:dyDescent="0.3">
      <c r="A29" s="57"/>
      <c r="B29" s="66"/>
      <c r="C29" s="6">
        <v>2022</v>
      </c>
      <c r="D29" s="5">
        <v>15150</v>
      </c>
      <c r="E29" s="5">
        <v>15100</v>
      </c>
      <c r="F29" s="47">
        <f t="shared" ref="F29" si="51">D29-E29</f>
        <v>50</v>
      </c>
      <c r="G29" s="17">
        <v>0</v>
      </c>
      <c r="H29" s="17">
        <v>0</v>
      </c>
      <c r="I29" s="47">
        <f t="shared" ref="I29" si="52">G29-H29</f>
        <v>0</v>
      </c>
      <c r="J29" s="48">
        <f t="shared" ref="J29" si="53">D29+G29</f>
        <v>15150</v>
      </c>
      <c r="K29" s="48">
        <f t="shared" ref="K29" si="54">E29+H29</f>
        <v>15100</v>
      </c>
      <c r="L29" s="48">
        <f t="shared" ref="L29" si="55">J29-K29</f>
        <v>50</v>
      </c>
    </row>
    <row r="30" spans="1:20" s="8" customFormat="1" ht="15.75" thickBot="1" x14ac:dyDescent="0.3">
      <c r="A30" s="61">
        <v>70891061</v>
      </c>
      <c r="B30" s="58" t="s">
        <v>33</v>
      </c>
      <c r="C30" s="50">
        <v>2020</v>
      </c>
      <c r="D30" s="10">
        <v>11781</v>
      </c>
      <c r="E30" s="10">
        <v>11681</v>
      </c>
      <c r="F30" s="47">
        <f t="shared" ref="F30:F31" si="56">D30-E30</f>
        <v>100</v>
      </c>
      <c r="G30" s="32">
        <v>44</v>
      </c>
      <c r="H30" s="32">
        <v>44</v>
      </c>
      <c r="I30" s="47">
        <f t="shared" ref="I30:I31" si="57">G30-H30</f>
        <v>0</v>
      </c>
      <c r="J30" s="48">
        <f t="shared" ref="J30:K31" si="58">D30+G30</f>
        <v>11825</v>
      </c>
      <c r="K30" s="48">
        <f t="shared" si="58"/>
        <v>11725</v>
      </c>
      <c r="L30" s="48">
        <f t="shared" ref="L30:L31" si="59">J30-K30</f>
        <v>100</v>
      </c>
    </row>
    <row r="31" spans="1:20" s="8" customFormat="1" ht="15.75" thickBot="1" x14ac:dyDescent="0.3">
      <c r="A31" s="62"/>
      <c r="B31" s="59"/>
      <c r="C31" s="50">
        <v>2021</v>
      </c>
      <c r="D31" s="10">
        <v>12300</v>
      </c>
      <c r="E31" s="10">
        <v>12180</v>
      </c>
      <c r="F31" s="47">
        <f t="shared" si="56"/>
        <v>120</v>
      </c>
      <c r="G31" s="32">
        <v>46</v>
      </c>
      <c r="H31" s="32">
        <v>46</v>
      </c>
      <c r="I31" s="47">
        <f t="shared" si="57"/>
        <v>0</v>
      </c>
      <c r="J31" s="48">
        <f t="shared" si="58"/>
        <v>12346</v>
      </c>
      <c r="K31" s="48">
        <f t="shared" si="58"/>
        <v>12226</v>
      </c>
      <c r="L31" s="48">
        <f t="shared" si="59"/>
        <v>120</v>
      </c>
    </row>
    <row r="32" spans="1:20" s="8" customFormat="1" ht="15.75" thickBot="1" x14ac:dyDescent="0.3">
      <c r="A32" s="63"/>
      <c r="B32" s="60"/>
      <c r="C32" s="50">
        <v>2022</v>
      </c>
      <c r="D32" s="10">
        <v>12730</v>
      </c>
      <c r="E32" s="10">
        <v>12570</v>
      </c>
      <c r="F32" s="47">
        <f t="shared" ref="F32" si="60">D32-E32</f>
        <v>160</v>
      </c>
      <c r="G32" s="32">
        <v>49</v>
      </c>
      <c r="H32" s="32">
        <v>49</v>
      </c>
      <c r="I32" s="47">
        <f t="shared" ref="I32" si="61">G32-H32</f>
        <v>0</v>
      </c>
      <c r="J32" s="48">
        <f t="shared" ref="J32" si="62">D32+G32</f>
        <v>12779</v>
      </c>
      <c r="K32" s="48">
        <f t="shared" ref="K32" si="63">E32+H32</f>
        <v>12619</v>
      </c>
      <c r="L32" s="48">
        <f t="shared" ref="L32" si="64">J32-K32</f>
        <v>160</v>
      </c>
    </row>
    <row r="33" spans="1:15" s="8" customFormat="1" ht="13.5" customHeight="1" x14ac:dyDescent="0.25">
      <c r="A33" s="7"/>
      <c r="B33" s="23"/>
      <c r="C33" s="51"/>
      <c r="D33" s="13"/>
      <c r="E33" s="13"/>
      <c r="F33" s="13"/>
      <c r="G33" s="13"/>
      <c r="H33" s="13"/>
      <c r="I33" s="13"/>
      <c r="J33" s="13"/>
      <c r="K33" s="13"/>
      <c r="L33" s="13"/>
    </row>
    <row r="34" spans="1:15" s="8" customFormat="1" x14ac:dyDescent="0.25">
      <c r="C34" s="51"/>
      <c r="D34" s="13"/>
      <c r="E34" s="13"/>
      <c r="F34" s="13"/>
      <c r="G34" s="13"/>
      <c r="H34" s="13"/>
      <c r="I34" s="13"/>
      <c r="J34" s="13"/>
      <c r="K34" s="13"/>
      <c r="L34" s="13"/>
    </row>
    <row r="35" spans="1:15" ht="15" customHeight="1" thickBot="1" x14ac:dyDescent="0.3">
      <c r="A35" s="8"/>
      <c r="B35" s="52"/>
      <c r="C35" s="51"/>
      <c r="D35" s="13"/>
      <c r="E35" s="13"/>
      <c r="F35" s="13"/>
      <c r="G35" s="16"/>
      <c r="H35" s="13"/>
      <c r="I35" s="13"/>
      <c r="J35" s="13"/>
      <c r="K35" s="13"/>
      <c r="L35" s="13"/>
    </row>
    <row r="36" spans="1:15" ht="15.75" thickBot="1" x14ac:dyDescent="0.3">
      <c r="A36" s="86" t="s">
        <v>0</v>
      </c>
      <c r="B36" s="75" t="s">
        <v>1</v>
      </c>
      <c r="C36" s="75" t="s">
        <v>2</v>
      </c>
      <c r="D36" s="70" t="s">
        <v>3</v>
      </c>
      <c r="E36" s="71"/>
      <c r="F36" s="72"/>
      <c r="G36" s="70" t="s">
        <v>4</v>
      </c>
      <c r="H36" s="71"/>
      <c r="I36" s="72"/>
      <c r="J36" s="70" t="s">
        <v>5</v>
      </c>
      <c r="K36" s="71"/>
      <c r="L36" s="72"/>
    </row>
    <row r="37" spans="1:15" ht="45.75" thickBot="1" x14ac:dyDescent="0.3">
      <c r="A37" s="87"/>
      <c r="B37" s="76"/>
      <c r="C37" s="76"/>
      <c r="D37" s="6" t="s">
        <v>6</v>
      </c>
      <c r="E37" s="6" t="s">
        <v>7</v>
      </c>
      <c r="F37" s="12" t="s">
        <v>8</v>
      </c>
      <c r="G37" s="6" t="s">
        <v>6</v>
      </c>
      <c r="H37" s="6" t="s">
        <v>7</v>
      </c>
      <c r="I37" s="12" t="s">
        <v>8</v>
      </c>
      <c r="J37" s="6" t="s">
        <v>6</v>
      </c>
      <c r="K37" s="6" t="s">
        <v>7</v>
      </c>
      <c r="L37" s="12" t="s">
        <v>8</v>
      </c>
    </row>
    <row r="38" spans="1:15" ht="15.75" customHeight="1" thickBot="1" x14ac:dyDescent="0.3">
      <c r="A38" s="61">
        <v>48134201</v>
      </c>
      <c r="B38" s="64" t="s">
        <v>12</v>
      </c>
      <c r="C38" s="6">
        <v>2020</v>
      </c>
      <c r="D38" s="17">
        <v>25100</v>
      </c>
      <c r="E38" s="5">
        <v>25075</v>
      </c>
      <c r="F38" s="48">
        <f t="shared" ref="F38:F39" si="65">D38-E38</f>
        <v>25</v>
      </c>
      <c r="G38" s="5">
        <v>1270</v>
      </c>
      <c r="H38" s="5">
        <v>1010</v>
      </c>
      <c r="I38" s="48">
        <f>G38-H38</f>
        <v>260</v>
      </c>
      <c r="J38" s="48">
        <f>D38+G38</f>
        <v>26370</v>
      </c>
      <c r="K38" s="48">
        <f t="shared" ref="J38:K39" si="66">E38+H38</f>
        <v>26085</v>
      </c>
      <c r="L38" s="48">
        <f t="shared" ref="L38:L39" si="67">J38-K38</f>
        <v>285</v>
      </c>
      <c r="M38" s="4">
        <v>2018</v>
      </c>
      <c r="N38" s="25">
        <f t="shared" ref="N38:O40" si="68">J53+J44+J47+J38+J56+J59+J62+J65+J41+J50</f>
        <v>367777</v>
      </c>
      <c r="O38" s="25">
        <f t="shared" si="68"/>
        <v>365731</v>
      </c>
    </row>
    <row r="39" spans="1:15" ht="15.75" thickBot="1" x14ac:dyDescent="0.3">
      <c r="A39" s="62"/>
      <c r="B39" s="65"/>
      <c r="C39" s="6">
        <v>2021</v>
      </c>
      <c r="D39" s="17">
        <v>25750</v>
      </c>
      <c r="E39" s="5">
        <v>25725</v>
      </c>
      <c r="F39" s="48">
        <f t="shared" si="65"/>
        <v>25</v>
      </c>
      <c r="G39" s="5">
        <v>1280</v>
      </c>
      <c r="H39" s="5">
        <v>1020</v>
      </c>
      <c r="I39" s="48">
        <f>G39-H39</f>
        <v>260</v>
      </c>
      <c r="J39" s="48">
        <f t="shared" si="66"/>
        <v>27030</v>
      </c>
      <c r="K39" s="48">
        <f t="shared" si="66"/>
        <v>26745</v>
      </c>
      <c r="L39" s="48">
        <f t="shared" si="67"/>
        <v>285</v>
      </c>
      <c r="M39" s="4">
        <v>2019</v>
      </c>
      <c r="N39" s="25">
        <f t="shared" si="68"/>
        <v>371002</v>
      </c>
      <c r="O39" s="25">
        <f t="shared" si="68"/>
        <v>368926</v>
      </c>
    </row>
    <row r="40" spans="1:15" ht="15.75" thickBot="1" x14ac:dyDescent="0.3">
      <c r="A40" s="63"/>
      <c r="B40" s="66"/>
      <c r="C40" s="6">
        <v>2022</v>
      </c>
      <c r="D40" s="17">
        <v>26100</v>
      </c>
      <c r="E40" s="5">
        <v>26075</v>
      </c>
      <c r="F40" s="48">
        <f t="shared" ref="F40" si="69">D40-E40</f>
        <v>25</v>
      </c>
      <c r="G40" s="5">
        <v>1280</v>
      </c>
      <c r="H40" s="5">
        <v>1020</v>
      </c>
      <c r="I40" s="48">
        <f>G40-H40</f>
        <v>260</v>
      </c>
      <c r="J40" s="48">
        <f t="shared" ref="J40" si="70">D40+G40</f>
        <v>27380</v>
      </c>
      <c r="K40" s="48">
        <f t="shared" ref="K40" si="71">E40+H40</f>
        <v>27095</v>
      </c>
      <c r="L40" s="48">
        <f t="shared" ref="L40" si="72">J40-K40</f>
        <v>285</v>
      </c>
      <c r="M40" s="4">
        <v>2020</v>
      </c>
      <c r="N40" s="25">
        <f t="shared" si="68"/>
        <v>375525</v>
      </c>
      <c r="O40" s="25">
        <f t="shared" si="68"/>
        <v>373419</v>
      </c>
    </row>
    <row r="41" spans="1:15" ht="15.75" customHeight="1" thickBot="1" x14ac:dyDescent="0.3">
      <c r="A41" s="55">
        <v>47610859</v>
      </c>
      <c r="B41" s="58" t="s">
        <v>24</v>
      </c>
      <c r="C41" s="50">
        <v>2020</v>
      </c>
      <c r="D41" s="10">
        <v>24190</v>
      </c>
      <c r="E41" s="10">
        <v>24190</v>
      </c>
      <c r="F41" s="48">
        <f t="shared" ref="F41:F42" si="73">D41-E41</f>
        <v>0</v>
      </c>
      <c r="G41" s="10">
        <v>120</v>
      </c>
      <c r="H41" s="10">
        <v>100</v>
      </c>
      <c r="I41" s="48">
        <f t="shared" ref="I41:I66" si="74">G41-H41</f>
        <v>20</v>
      </c>
      <c r="J41" s="48">
        <f t="shared" ref="J41:K42" si="75">D41+G41</f>
        <v>24310</v>
      </c>
      <c r="K41" s="48">
        <f t="shared" si="75"/>
        <v>24290</v>
      </c>
      <c r="L41" s="48">
        <f t="shared" ref="L41:L42" si="76">J41-K41</f>
        <v>20</v>
      </c>
    </row>
    <row r="42" spans="1:15" ht="15.75" thickBot="1" x14ac:dyDescent="0.3">
      <c r="A42" s="56"/>
      <c r="B42" s="59"/>
      <c r="C42" s="50">
        <v>2021</v>
      </c>
      <c r="D42" s="10">
        <v>25399</v>
      </c>
      <c r="E42" s="10">
        <v>25399</v>
      </c>
      <c r="F42" s="48">
        <f t="shared" si="73"/>
        <v>0</v>
      </c>
      <c r="G42" s="10">
        <v>127</v>
      </c>
      <c r="H42" s="10">
        <v>105</v>
      </c>
      <c r="I42" s="48">
        <f t="shared" si="74"/>
        <v>22</v>
      </c>
      <c r="J42" s="48">
        <f t="shared" si="75"/>
        <v>25526</v>
      </c>
      <c r="K42" s="48">
        <f t="shared" si="75"/>
        <v>25504</v>
      </c>
      <c r="L42" s="48">
        <f t="shared" si="76"/>
        <v>22</v>
      </c>
    </row>
    <row r="43" spans="1:15" ht="15.75" thickBot="1" x14ac:dyDescent="0.3">
      <c r="A43" s="57"/>
      <c r="B43" s="60"/>
      <c r="C43" s="50">
        <v>2022</v>
      </c>
      <c r="D43" s="10">
        <v>26669</v>
      </c>
      <c r="E43" s="10">
        <v>26669</v>
      </c>
      <c r="F43" s="48">
        <f t="shared" ref="F43" si="77">D43-E43</f>
        <v>0</v>
      </c>
      <c r="G43" s="10">
        <v>132</v>
      </c>
      <c r="H43" s="10">
        <v>110</v>
      </c>
      <c r="I43" s="48">
        <f t="shared" ref="I43" si="78">G43-H43</f>
        <v>22</v>
      </c>
      <c r="J43" s="48">
        <f t="shared" ref="J43" si="79">D43+G43</f>
        <v>26801</v>
      </c>
      <c r="K43" s="48">
        <f t="shared" ref="K43" si="80">E43+H43</f>
        <v>26779</v>
      </c>
      <c r="L43" s="48">
        <f t="shared" ref="L43" si="81">J43-K43</f>
        <v>22</v>
      </c>
    </row>
    <row r="44" spans="1:15" ht="15.75" customHeight="1" thickBot="1" x14ac:dyDescent="0.3">
      <c r="A44" s="61">
        <v>49624911</v>
      </c>
      <c r="B44" s="64" t="s">
        <v>31</v>
      </c>
      <c r="C44" s="6">
        <v>2020</v>
      </c>
      <c r="D44" s="5">
        <v>34706</v>
      </c>
      <c r="E44" s="5">
        <v>34470</v>
      </c>
      <c r="F44" s="48">
        <f t="shared" ref="F44:F45" si="82">D44-E44</f>
        <v>236</v>
      </c>
      <c r="G44" s="5">
        <v>164</v>
      </c>
      <c r="H44" s="5">
        <v>107</v>
      </c>
      <c r="I44" s="48">
        <f t="shared" si="74"/>
        <v>57</v>
      </c>
      <c r="J44" s="48">
        <f t="shared" ref="J44:K45" si="83">D44+G44</f>
        <v>34870</v>
      </c>
      <c r="K44" s="48">
        <f t="shared" si="83"/>
        <v>34577</v>
      </c>
      <c r="L44" s="48">
        <f t="shared" ref="L44:L45" si="84">J44-K44</f>
        <v>293</v>
      </c>
    </row>
    <row r="45" spans="1:15" ht="15.75" customHeight="1" thickBot="1" x14ac:dyDescent="0.3">
      <c r="A45" s="62"/>
      <c r="B45" s="65"/>
      <c r="C45" s="6">
        <v>2021</v>
      </c>
      <c r="D45" s="5">
        <v>35400</v>
      </c>
      <c r="E45" s="5">
        <v>35160</v>
      </c>
      <c r="F45" s="48">
        <f t="shared" si="82"/>
        <v>240</v>
      </c>
      <c r="G45" s="5">
        <v>164</v>
      </c>
      <c r="H45" s="5">
        <v>109</v>
      </c>
      <c r="I45" s="48">
        <f t="shared" si="74"/>
        <v>55</v>
      </c>
      <c r="J45" s="48">
        <f t="shared" si="83"/>
        <v>35564</v>
      </c>
      <c r="K45" s="48">
        <f t="shared" si="83"/>
        <v>35269</v>
      </c>
      <c r="L45" s="48">
        <f t="shared" si="84"/>
        <v>295</v>
      </c>
    </row>
    <row r="46" spans="1:15" ht="15.75" thickBot="1" x14ac:dyDescent="0.3">
      <c r="A46" s="63"/>
      <c r="B46" s="66"/>
      <c r="C46" s="6">
        <v>2022</v>
      </c>
      <c r="D46" s="5">
        <v>36108</v>
      </c>
      <c r="E46" s="5">
        <v>35863</v>
      </c>
      <c r="F46" s="48">
        <f t="shared" ref="F46" si="85">D46-E46</f>
        <v>245</v>
      </c>
      <c r="G46" s="5">
        <v>164</v>
      </c>
      <c r="H46" s="5">
        <v>111</v>
      </c>
      <c r="I46" s="48">
        <f t="shared" ref="I46" si="86">G46-H46</f>
        <v>53</v>
      </c>
      <c r="J46" s="48">
        <f t="shared" ref="J46" si="87">D46+G46</f>
        <v>36272</v>
      </c>
      <c r="K46" s="48">
        <f t="shared" ref="K46" si="88">E46+H46</f>
        <v>35974</v>
      </c>
      <c r="L46" s="48">
        <f t="shared" ref="L46" si="89">J46-K46</f>
        <v>298</v>
      </c>
    </row>
    <row r="47" spans="1:15" ht="21" customHeight="1" thickBot="1" x14ac:dyDescent="0.3">
      <c r="A47" s="41">
        <v>47609737</v>
      </c>
      <c r="B47" s="58" t="s">
        <v>11</v>
      </c>
      <c r="C47" s="50">
        <v>2020</v>
      </c>
      <c r="D47" s="10">
        <v>48500</v>
      </c>
      <c r="E47" s="10">
        <v>48500</v>
      </c>
      <c r="F47" s="48">
        <f t="shared" ref="F47:F48" si="90">D47-E47</f>
        <v>0</v>
      </c>
      <c r="G47" s="10">
        <v>580</v>
      </c>
      <c r="H47" s="10">
        <v>330</v>
      </c>
      <c r="I47" s="48">
        <f t="shared" si="74"/>
        <v>250</v>
      </c>
      <c r="J47" s="48">
        <f t="shared" ref="J47:K48" si="91">D47+G47</f>
        <v>49080</v>
      </c>
      <c r="K47" s="48">
        <f t="shared" si="91"/>
        <v>48830</v>
      </c>
      <c r="L47" s="48">
        <f t="shared" ref="L47:L48" si="92">J47-K47</f>
        <v>250</v>
      </c>
    </row>
    <row r="48" spans="1:15" ht="15.75" customHeight="1" thickBot="1" x14ac:dyDescent="0.3">
      <c r="A48" s="42"/>
      <c r="B48" s="59"/>
      <c r="C48" s="50">
        <v>2021</v>
      </c>
      <c r="D48" s="10">
        <v>47400</v>
      </c>
      <c r="E48" s="10">
        <v>47400</v>
      </c>
      <c r="F48" s="48">
        <f t="shared" si="90"/>
        <v>0</v>
      </c>
      <c r="G48" s="10">
        <v>590</v>
      </c>
      <c r="H48" s="10">
        <v>350</v>
      </c>
      <c r="I48" s="48">
        <f t="shared" si="74"/>
        <v>240</v>
      </c>
      <c r="J48" s="48">
        <f t="shared" si="91"/>
        <v>47990</v>
      </c>
      <c r="K48" s="48">
        <f t="shared" si="91"/>
        <v>47750</v>
      </c>
      <c r="L48" s="48">
        <f t="shared" si="92"/>
        <v>240</v>
      </c>
    </row>
    <row r="49" spans="1:12" ht="15.75" thickBot="1" x14ac:dyDescent="0.3">
      <c r="A49" s="43"/>
      <c r="B49" s="60"/>
      <c r="C49" s="50">
        <v>2022</v>
      </c>
      <c r="D49" s="10">
        <v>47900</v>
      </c>
      <c r="E49" s="10">
        <v>47900</v>
      </c>
      <c r="F49" s="48">
        <f t="shared" ref="F49" si="93">D49-E49</f>
        <v>0</v>
      </c>
      <c r="G49" s="10">
        <v>600</v>
      </c>
      <c r="H49" s="10">
        <v>350</v>
      </c>
      <c r="I49" s="48">
        <f t="shared" ref="I49" si="94">G49-H49</f>
        <v>250</v>
      </c>
      <c r="J49" s="48">
        <f t="shared" ref="J49" si="95">D49+G49</f>
        <v>48500</v>
      </c>
      <c r="K49" s="48">
        <f t="shared" ref="K49" si="96">E49+H49</f>
        <v>48250</v>
      </c>
      <c r="L49" s="48">
        <f t="shared" ref="L49" si="97">J49-K49</f>
        <v>250</v>
      </c>
    </row>
    <row r="50" spans="1:12" ht="15.75" thickBot="1" x14ac:dyDescent="0.3">
      <c r="A50" s="61">
        <v>47611928</v>
      </c>
      <c r="B50" s="67" t="s">
        <v>34</v>
      </c>
      <c r="C50" s="6">
        <v>2020</v>
      </c>
      <c r="D50" s="5">
        <v>50726</v>
      </c>
      <c r="E50" s="5">
        <v>50726</v>
      </c>
      <c r="F50" s="48">
        <f t="shared" ref="F50:F51" si="98">D50-E50</f>
        <v>0</v>
      </c>
      <c r="G50" s="5">
        <v>750</v>
      </c>
      <c r="H50" s="5">
        <v>466</v>
      </c>
      <c r="I50" s="48">
        <f t="shared" si="74"/>
        <v>284</v>
      </c>
      <c r="J50" s="48">
        <f t="shared" ref="J50:K51" si="99">D50+G50</f>
        <v>51476</v>
      </c>
      <c r="K50" s="48">
        <f t="shared" si="99"/>
        <v>51192</v>
      </c>
      <c r="L50" s="48">
        <f t="shared" ref="L50:L51" si="100">J50-K50</f>
        <v>284</v>
      </c>
    </row>
    <row r="51" spans="1:12" ht="15.75" customHeight="1" thickBot="1" x14ac:dyDescent="0.3">
      <c r="A51" s="62"/>
      <c r="B51" s="68"/>
      <c r="C51" s="6">
        <v>2021</v>
      </c>
      <c r="D51" s="5">
        <v>51262</v>
      </c>
      <c r="E51" s="5">
        <v>51262</v>
      </c>
      <c r="F51" s="48">
        <f t="shared" si="98"/>
        <v>0</v>
      </c>
      <c r="G51" s="5">
        <v>751</v>
      </c>
      <c r="H51" s="5">
        <v>467</v>
      </c>
      <c r="I51" s="48">
        <f t="shared" si="74"/>
        <v>284</v>
      </c>
      <c r="J51" s="48">
        <f t="shared" si="99"/>
        <v>52013</v>
      </c>
      <c r="K51" s="48">
        <f t="shared" si="99"/>
        <v>51729</v>
      </c>
      <c r="L51" s="48">
        <f t="shared" si="100"/>
        <v>284</v>
      </c>
    </row>
    <row r="52" spans="1:12" ht="15.75" thickBot="1" x14ac:dyDescent="0.3">
      <c r="A52" s="63"/>
      <c r="B52" s="69"/>
      <c r="C52" s="6">
        <v>2022</v>
      </c>
      <c r="D52" s="5">
        <v>51772</v>
      </c>
      <c r="E52" s="5">
        <v>51772</v>
      </c>
      <c r="F52" s="48">
        <f t="shared" ref="F52" si="101">D52-E52</f>
        <v>0</v>
      </c>
      <c r="G52" s="5">
        <v>751</v>
      </c>
      <c r="H52" s="5">
        <v>467</v>
      </c>
      <c r="I52" s="48">
        <f t="shared" ref="I52" si="102">G52-H52</f>
        <v>284</v>
      </c>
      <c r="J52" s="48">
        <f t="shared" ref="J52" si="103">D52+G52</f>
        <v>52523</v>
      </c>
      <c r="K52" s="48">
        <f t="shared" ref="K52" si="104">E52+H52</f>
        <v>52239</v>
      </c>
      <c r="L52" s="48">
        <f t="shared" ref="L52" si="105">J52-K52</f>
        <v>284</v>
      </c>
    </row>
    <row r="53" spans="1:12" ht="15.75" customHeight="1" thickBot="1" x14ac:dyDescent="0.3">
      <c r="A53" s="55">
        <v>48132926</v>
      </c>
      <c r="B53" s="58" t="s">
        <v>32</v>
      </c>
      <c r="C53" s="50">
        <v>2020</v>
      </c>
      <c r="D53" s="10">
        <v>43682</v>
      </c>
      <c r="E53" s="10">
        <v>43682</v>
      </c>
      <c r="F53" s="49">
        <f t="shared" ref="F53:F54" si="106">D53-E53</f>
        <v>0</v>
      </c>
      <c r="G53" s="10">
        <v>999</v>
      </c>
      <c r="H53" s="10">
        <v>850</v>
      </c>
      <c r="I53" s="48">
        <f t="shared" si="74"/>
        <v>149</v>
      </c>
      <c r="J53" s="48">
        <f t="shared" ref="J53:K54" si="107">D53+G53</f>
        <v>44681</v>
      </c>
      <c r="K53" s="48">
        <f t="shared" si="107"/>
        <v>44532</v>
      </c>
      <c r="L53" s="48">
        <f t="shared" ref="L53:L54" si="108">J53-K53</f>
        <v>149</v>
      </c>
    </row>
    <row r="54" spans="1:12" ht="15.75" thickBot="1" x14ac:dyDescent="0.3">
      <c r="A54" s="56"/>
      <c r="B54" s="59"/>
      <c r="C54" s="50">
        <v>2021</v>
      </c>
      <c r="D54" s="10">
        <v>43950</v>
      </c>
      <c r="E54" s="10">
        <v>43950</v>
      </c>
      <c r="F54" s="49">
        <f t="shared" si="106"/>
        <v>0</v>
      </c>
      <c r="G54" s="10">
        <v>999</v>
      </c>
      <c r="H54" s="10">
        <v>850</v>
      </c>
      <c r="I54" s="48">
        <f t="shared" si="74"/>
        <v>149</v>
      </c>
      <c r="J54" s="48">
        <f t="shared" si="107"/>
        <v>44949</v>
      </c>
      <c r="K54" s="48">
        <f t="shared" si="107"/>
        <v>44800</v>
      </c>
      <c r="L54" s="48">
        <f t="shared" si="108"/>
        <v>149</v>
      </c>
    </row>
    <row r="55" spans="1:12" ht="15.75" thickBot="1" x14ac:dyDescent="0.3">
      <c r="A55" s="57"/>
      <c r="B55" s="60"/>
      <c r="C55" s="50">
        <v>2022</v>
      </c>
      <c r="D55" s="10">
        <v>44250</v>
      </c>
      <c r="E55" s="10">
        <v>44250</v>
      </c>
      <c r="F55" s="49">
        <f t="shared" ref="F55" si="109">D55-E55</f>
        <v>0</v>
      </c>
      <c r="G55" s="10">
        <v>999</v>
      </c>
      <c r="H55" s="10">
        <v>850</v>
      </c>
      <c r="I55" s="48">
        <f t="shared" ref="I55" si="110">G55-H55</f>
        <v>149</v>
      </c>
      <c r="J55" s="48">
        <f t="shared" ref="J55" si="111">D55+G55</f>
        <v>45249</v>
      </c>
      <c r="K55" s="48">
        <f t="shared" ref="K55" si="112">E55+H55</f>
        <v>45100</v>
      </c>
      <c r="L55" s="48">
        <f t="shared" ref="L55" si="113">J55-K55</f>
        <v>149</v>
      </c>
    </row>
    <row r="56" spans="1:12" ht="15.75" customHeight="1" thickBot="1" x14ac:dyDescent="0.3">
      <c r="A56" s="61">
        <v>47609842</v>
      </c>
      <c r="B56" s="64" t="s">
        <v>30</v>
      </c>
      <c r="C56" s="6">
        <v>2020</v>
      </c>
      <c r="D56" s="36">
        <v>39400</v>
      </c>
      <c r="E56" s="36">
        <v>39300</v>
      </c>
      <c r="F56" s="48">
        <f t="shared" ref="F56:F57" si="114">D56-E56</f>
        <v>100</v>
      </c>
      <c r="G56" s="36">
        <v>510</v>
      </c>
      <c r="H56" s="36">
        <v>390</v>
      </c>
      <c r="I56" s="48">
        <f t="shared" si="74"/>
        <v>120</v>
      </c>
      <c r="J56" s="48">
        <f t="shared" ref="J56:K57" si="115">D56+G56</f>
        <v>39910</v>
      </c>
      <c r="K56" s="48">
        <f t="shared" si="115"/>
        <v>39690</v>
      </c>
      <c r="L56" s="48">
        <f t="shared" ref="L56:L57" si="116">J56-K56</f>
        <v>220</v>
      </c>
    </row>
    <row r="57" spans="1:12" ht="15.75" thickBot="1" x14ac:dyDescent="0.3">
      <c r="A57" s="62"/>
      <c r="B57" s="65"/>
      <c r="C57" s="6">
        <v>2021</v>
      </c>
      <c r="D57" s="36">
        <v>39500</v>
      </c>
      <c r="E57" s="36">
        <v>39400</v>
      </c>
      <c r="F57" s="48">
        <f t="shared" si="114"/>
        <v>100</v>
      </c>
      <c r="G57" s="36">
        <v>530</v>
      </c>
      <c r="H57" s="36">
        <v>400</v>
      </c>
      <c r="I57" s="48">
        <f t="shared" si="74"/>
        <v>130</v>
      </c>
      <c r="J57" s="48">
        <f t="shared" si="115"/>
        <v>40030</v>
      </c>
      <c r="K57" s="48">
        <f t="shared" si="115"/>
        <v>39800</v>
      </c>
      <c r="L57" s="48">
        <f t="shared" si="116"/>
        <v>230</v>
      </c>
    </row>
    <row r="58" spans="1:12" ht="15.75" thickBot="1" x14ac:dyDescent="0.3">
      <c r="A58" s="63"/>
      <c r="B58" s="66"/>
      <c r="C58" s="6">
        <v>2022</v>
      </c>
      <c r="D58" s="36">
        <v>39600</v>
      </c>
      <c r="E58" s="36">
        <v>39500</v>
      </c>
      <c r="F58" s="48">
        <f t="shared" ref="F58" si="117">D58-E58</f>
        <v>100</v>
      </c>
      <c r="G58" s="36">
        <v>540</v>
      </c>
      <c r="H58" s="36">
        <v>410</v>
      </c>
      <c r="I58" s="48">
        <f t="shared" ref="I58" si="118">G58-H58</f>
        <v>130</v>
      </c>
      <c r="J58" s="48">
        <f t="shared" ref="J58" si="119">D58+G58</f>
        <v>40140</v>
      </c>
      <c r="K58" s="48">
        <f t="shared" ref="K58" si="120">E58+H58</f>
        <v>39910</v>
      </c>
      <c r="L58" s="48">
        <f t="shared" ref="L58" si="121">J58-K58</f>
        <v>230</v>
      </c>
    </row>
    <row r="59" spans="1:12" ht="15.75" customHeight="1" thickBot="1" x14ac:dyDescent="0.3">
      <c r="A59" s="55">
        <v>60460318</v>
      </c>
      <c r="B59" s="58" t="s">
        <v>15</v>
      </c>
      <c r="C59" s="50">
        <v>2020</v>
      </c>
      <c r="D59" s="10">
        <v>30750</v>
      </c>
      <c r="E59" s="10">
        <v>30700</v>
      </c>
      <c r="F59" s="48">
        <f t="shared" ref="F59:F60" si="122">D59-E59</f>
        <v>50</v>
      </c>
      <c r="G59" s="10">
        <v>900</v>
      </c>
      <c r="H59" s="10">
        <v>750</v>
      </c>
      <c r="I59" s="48">
        <f t="shared" si="74"/>
        <v>150</v>
      </c>
      <c r="J59" s="48">
        <f t="shared" ref="J59:K60" si="123">D59+G59</f>
        <v>31650</v>
      </c>
      <c r="K59" s="48">
        <f t="shared" si="123"/>
        <v>31450</v>
      </c>
      <c r="L59" s="48">
        <f t="shared" ref="L59:L60" si="124">J59-K59</f>
        <v>200</v>
      </c>
    </row>
    <row r="60" spans="1:12" ht="15.75" thickBot="1" x14ac:dyDescent="0.3">
      <c r="A60" s="56"/>
      <c r="B60" s="59"/>
      <c r="C60" s="50">
        <v>2021</v>
      </c>
      <c r="D60" s="10">
        <v>30850</v>
      </c>
      <c r="E60" s="10">
        <v>30800</v>
      </c>
      <c r="F60" s="48">
        <f t="shared" si="122"/>
        <v>50</v>
      </c>
      <c r="G60" s="10">
        <v>900</v>
      </c>
      <c r="H60" s="10">
        <v>750</v>
      </c>
      <c r="I60" s="48">
        <f t="shared" si="74"/>
        <v>150</v>
      </c>
      <c r="J60" s="48">
        <f t="shared" si="123"/>
        <v>31750</v>
      </c>
      <c r="K60" s="48">
        <f t="shared" si="123"/>
        <v>31550</v>
      </c>
      <c r="L60" s="48">
        <f t="shared" si="124"/>
        <v>200</v>
      </c>
    </row>
    <row r="61" spans="1:12" ht="15.75" thickBot="1" x14ac:dyDescent="0.3">
      <c r="A61" s="57"/>
      <c r="B61" s="60"/>
      <c r="C61" s="50">
        <v>2022</v>
      </c>
      <c r="D61" s="10">
        <v>30880</v>
      </c>
      <c r="E61" s="10">
        <v>30830</v>
      </c>
      <c r="F61" s="48">
        <f t="shared" ref="F61" si="125">D61-E61</f>
        <v>50</v>
      </c>
      <c r="G61" s="10">
        <v>900</v>
      </c>
      <c r="H61" s="10">
        <v>750</v>
      </c>
      <c r="I61" s="48">
        <f t="shared" ref="I61" si="126">G61-H61</f>
        <v>150</v>
      </c>
      <c r="J61" s="48">
        <f t="shared" ref="J61" si="127">D61+G61</f>
        <v>31780</v>
      </c>
      <c r="K61" s="48">
        <f t="shared" ref="K61" si="128">E61+H61</f>
        <v>31580</v>
      </c>
      <c r="L61" s="48">
        <f t="shared" ref="L61" si="129">J61-K61</f>
        <v>200</v>
      </c>
    </row>
    <row r="62" spans="1:12" ht="15.75" thickBot="1" x14ac:dyDescent="0.3">
      <c r="A62" s="61">
        <v>47610361</v>
      </c>
      <c r="B62" s="64" t="s">
        <v>20</v>
      </c>
      <c r="C62" s="6">
        <v>2020</v>
      </c>
      <c r="D62" s="36">
        <v>35230</v>
      </c>
      <c r="E62" s="36">
        <v>35180</v>
      </c>
      <c r="F62" s="48">
        <f t="shared" ref="F62:F63" si="130">D62-E62</f>
        <v>50</v>
      </c>
      <c r="G62" s="36">
        <v>1350</v>
      </c>
      <c r="H62" s="36">
        <v>1230</v>
      </c>
      <c r="I62" s="48">
        <f t="shared" si="74"/>
        <v>120</v>
      </c>
      <c r="J62" s="48">
        <f t="shared" ref="J62:K63" si="131">D62+G62</f>
        <v>36580</v>
      </c>
      <c r="K62" s="48">
        <f t="shared" si="131"/>
        <v>36410</v>
      </c>
      <c r="L62" s="48">
        <f t="shared" ref="L62:L63" si="132">J62-K62</f>
        <v>170</v>
      </c>
    </row>
    <row r="63" spans="1:12" ht="15.75" thickBot="1" x14ac:dyDescent="0.3">
      <c r="A63" s="62"/>
      <c r="B63" s="65"/>
      <c r="C63" s="6">
        <v>2021</v>
      </c>
      <c r="D63" s="36">
        <v>35500</v>
      </c>
      <c r="E63" s="36">
        <v>35420</v>
      </c>
      <c r="F63" s="48">
        <f t="shared" si="130"/>
        <v>80</v>
      </c>
      <c r="G63" s="36">
        <v>1400</v>
      </c>
      <c r="H63" s="36">
        <v>1280</v>
      </c>
      <c r="I63" s="48">
        <f t="shared" si="74"/>
        <v>120</v>
      </c>
      <c r="J63" s="48">
        <f t="shared" si="131"/>
        <v>36900</v>
      </c>
      <c r="K63" s="48">
        <f t="shared" si="131"/>
        <v>36700</v>
      </c>
      <c r="L63" s="48">
        <f t="shared" si="132"/>
        <v>200</v>
      </c>
    </row>
    <row r="64" spans="1:12" ht="15.75" thickBot="1" x14ac:dyDescent="0.3">
      <c r="A64" s="63"/>
      <c r="B64" s="66"/>
      <c r="C64" s="6">
        <v>2022</v>
      </c>
      <c r="D64" s="36">
        <v>35800</v>
      </c>
      <c r="E64" s="36">
        <v>35700</v>
      </c>
      <c r="F64" s="48">
        <f t="shared" ref="F64" si="133">D64-E64</f>
        <v>100</v>
      </c>
      <c r="G64" s="36">
        <v>1400</v>
      </c>
      <c r="H64" s="36">
        <v>1280</v>
      </c>
      <c r="I64" s="48">
        <f t="shared" ref="I64" si="134">G64-H64</f>
        <v>120</v>
      </c>
      <c r="J64" s="48">
        <f t="shared" ref="J64" si="135">D64+G64</f>
        <v>37200</v>
      </c>
      <c r="K64" s="48">
        <f t="shared" ref="K64" si="136">E64+H64</f>
        <v>36980</v>
      </c>
      <c r="L64" s="48">
        <f t="shared" ref="L64" si="137">J64-K64</f>
        <v>220</v>
      </c>
    </row>
    <row r="65" spans="1:12" ht="15.75" thickBot="1" x14ac:dyDescent="0.3">
      <c r="A65" s="55">
        <v>47610425</v>
      </c>
      <c r="B65" s="58" t="s">
        <v>35</v>
      </c>
      <c r="C65" s="50">
        <v>2020</v>
      </c>
      <c r="D65" s="10">
        <v>28550</v>
      </c>
      <c r="E65" s="10">
        <v>28550</v>
      </c>
      <c r="F65" s="48">
        <f t="shared" ref="F65:F66" si="138">D65-E65</f>
        <v>0</v>
      </c>
      <c r="G65" s="10">
        <v>300</v>
      </c>
      <c r="H65" s="10">
        <v>125</v>
      </c>
      <c r="I65" s="48">
        <f t="shared" si="74"/>
        <v>175</v>
      </c>
      <c r="J65" s="48">
        <f t="shared" ref="J65:K66" si="139">D65+G65</f>
        <v>28850</v>
      </c>
      <c r="K65" s="48">
        <f t="shared" si="139"/>
        <v>28675</v>
      </c>
      <c r="L65" s="48">
        <f t="shared" ref="L65:L66" si="140">J65-K65</f>
        <v>175</v>
      </c>
    </row>
    <row r="66" spans="1:12" ht="15.75" thickBot="1" x14ac:dyDescent="0.3">
      <c r="A66" s="56"/>
      <c r="B66" s="59"/>
      <c r="C66" s="50">
        <v>2021</v>
      </c>
      <c r="D66" s="10">
        <v>28925</v>
      </c>
      <c r="E66" s="10">
        <v>28925</v>
      </c>
      <c r="F66" s="48">
        <f t="shared" si="138"/>
        <v>0</v>
      </c>
      <c r="G66" s="10">
        <v>325</v>
      </c>
      <c r="H66" s="10">
        <v>154</v>
      </c>
      <c r="I66" s="48">
        <f t="shared" si="74"/>
        <v>171</v>
      </c>
      <c r="J66" s="48">
        <f t="shared" si="139"/>
        <v>29250</v>
      </c>
      <c r="K66" s="48">
        <f t="shared" si="139"/>
        <v>29079</v>
      </c>
      <c r="L66" s="48">
        <f t="shared" si="140"/>
        <v>171</v>
      </c>
    </row>
    <row r="67" spans="1:12" ht="15.75" thickBot="1" x14ac:dyDescent="0.3">
      <c r="A67" s="57"/>
      <c r="B67" s="60"/>
      <c r="C67" s="50">
        <v>2022</v>
      </c>
      <c r="D67" s="10">
        <v>29350</v>
      </c>
      <c r="E67" s="10">
        <v>29350</v>
      </c>
      <c r="F67" s="48">
        <f t="shared" ref="F67" si="141">D67-E67</f>
        <v>0</v>
      </c>
      <c r="G67" s="10">
        <v>330</v>
      </c>
      <c r="H67" s="10">
        <v>162</v>
      </c>
      <c r="I67" s="48">
        <f t="shared" ref="I67" si="142">G67-H67</f>
        <v>168</v>
      </c>
      <c r="J67" s="48">
        <f t="shared" ref="J67" si="143">D67+G67</f>
        <v>29680</v>
      </c>
      <c r="K67" s="48">
        <f t="shared" ref="K67" si="144">E67+H67</f>
        <v>29512</v>
      </c>
      <c r="L67" s="48">
        <f t="shared" ref="L67" si="145">J67-K67</f>
        <v>168</v>
      </c>
    </row>
    <row r="68" spans="1:12" x14ac:dyDescent="0.25">
      <c r="B68" s="24"/>
    </row>
    <row r="69" spans="1:12" x14ac:dyDescent="0.25">
      <c r="A69" s="8"/>
      <c r="B69" s="52"/>
      <c r="C69" s="4"/>
    </row>
    <row r="70" spans="1:12" x14ac:dyDescent="0.25">
      <c r="A70" s="8"/>
      <c r="B70" s="52"/>
      <c r="C70" s="4"/>
    </row>
    <row r="71" spans="1:12" ht="18.75" x14ac:dyDescent="0.3">
      <c r="A71" s="37" t="s">
        <v>44</v>
      </c>
      <c r="B71" s="38"/>
      <c r="C71" s="4"/>
    </row>
    <row r="72" spans="1:12" ht="15.75" x14ac:dyDescent="0.25">
      <c r="A72" s="37"/>
      <c r="B72" s="39"/>
      <c r="C72" s="4"/>
    </row>
    <row r="73" spans="1:12" ht="15.75" x14ac:dyDescent="0.25">
      <c r="A73" s="37" t="s">
        <v>45</v>
      </c>
      <c r="B73" s="40"/>
      <c r="C73" s="4"/>
    </row>
    <row r="74" spans="1:12" ht="15.75" x14ac:dyDescent="0.25">
      <c r="A74" s="37"/>
      <c r="B74" s="40"/>
      <c r="C74" s="4"/>
    </row>
    <row r="75" spans="1:12" ht="15.75" x14ac:dyDescent="0.25">
      <c r="A75" s="37"/>
      <c r="B75" s="24"/>
      <c r="C75" s="4"/>
    </row>
    <row r="76" spans="1:12" ht="15.75" x14ac:dyDescent="0.25">
      <c r="A76" s="37"/>
      <c r="B76" s="24"/>
      <c r="C76" s="4"/>
    </row>
    <row r="77" spans="1:12" ht="15.75" x14ac:dyDescent="0.25">
      <c r="A77" s="37" t="s">
        <v>46</v>
      </c>
      <c r="B77" s="24"/>
      <c r="C77" s="4"/>
    </row>
    <row r="78" spans="1:12" ht="15.75" x14ac:dyDescent="0.25">
      <c r="A78" s="37"/>
      <c r="B78" s="24"/>
      <c r="C78" s="4"/>
    </row>
    <row r="79" spans="1:12" ht="15.75" x14ac:dyDescent="0.25">
      <c r="A79" s="37"/>
      <c r="B79" s="24"/>
      <c r="C79" s="4"/>
    </row>
    <row r="80" spans="1:12" ht="15.75" x14ac:dyDescent="0.25">
      <c r="A80" s="37"/>
      <c r="B80" s="24"/>
      <c r="C80" s="4"/>
    </row>
    <row r="81" spans="1:3" x14ac:dyDescent="0.25">
      <c r="A81" s="4"/>
      <c r="B81" s="24"/>
      <c r="C81" s="4"/>
    </row>
    <row r="82" spans="1:3" x14ac:dyDescent="0.25">
      <c r="A82" s="4"/>
      <c r="B82" s="24"/>
      <c r="C82" s="4"/>
    </row>
    <row r="83" spans="1:3" x14ac:dyDescent="0.25">
      <c r="A83" s="4"/>
      <c r="B83" s="24"/>
      <c r="C83" s="4"/>
    </row>
    <row r="84" spans="1:3" x14ac:dyDescent="0.25">
      <c r="A84" s="4"/>
      <c r="B84" s="24"/>
      <c r="C84" s="4"/>
    </row>
    <row r="85" spans="1:3" x14ac:dyDescent="0.25">
      <c r="A85" s="4"/>
      <c r="B85" s="24"/>
      <c r="C85" s="4"/>
    </row>
    <row r="86" spans="1:3" x14ac:dyDescent="0.25">
      <c r="A86" s="4"/>
      <c r="B86" s="24"/>
      <c r="C86" s="4"/>
    </row>
    <row r="87" spans="1:3" x14ac:dyDescent="0.25">
      <c r="A87" s="4"/>
      <c r="B87" s="24"/>
      <c r="C87" s="4"/>
    </row>
    <row r="88" spans="1:3" x14ac:dyDescent="0.25">
      <c r="A88" s="4"/>
      <c r="B88" s="24"/>
      <c r="C88" s="4"/>
    </row>
    <row r="89" spans="1:3" x14ac:dyDescent="0.25">
      <c r="A89" s="4"/>
      <c r="B89" s="24"/>
      <c r="C89" s="4"/>
    </row>
    <row r="90" spans="1:3" x14ac:dyDescent="0.25">
      <c r="A90" s="4"/>
      <c r="B90" s="24"/>
      <c r="C90" s="4"/>
    </row>
    <row r="91" spans="1:3" x14ac:dyDescent="0.25">
      <c r="A91" s="4"/>
      <c r="B91" s="24"/>
      <c r="C91" s="4"/>
    </row>
    <row r="92" spans="1:3" x14ac:dyDescent="0.25">
      <c r="A92" s="4"/>
      <c r="B92" s="24"/>
      <c r="C92" s="4"/>
    </row>
    <row r="93" spans="1:3" x14ac:dyDescent="0.25">
      <c r="A93" s="4"/>
      <c r="B93" s="24"/>
      <c r="C93" s="4"/>
    </row>
    <row r="94" spans="1:3" x14ac:dyDescent="0.25">
      <c r="A94" s="4"/>
      <c r="B94" s="24"/>
      <c r="C94" s="4"/>
    </row>
    <row r="95" spans="1:3" x14ac:dyDescent="0.25">
      <c r="A95" s="4"/>
      <c r="B95" s="24"/>
      <c r="C95" s="4"/>
    </row>
    <row r="96" spans="1:3" x14ac:dyDescent="0.25">
      <c r="A96" s="4"/>
      <c r="B96" s="24"/>
      <c r="C96" s="4"/>
    </row>
    <row r="97" spans="1:3" x14ac:dyDescent="0.25">
      <c r="A97" s="4"/>
      <c r="B97" s="24"/>
      <c r="C97" s="4"/>
    </row>
    <row r="98" spans="1:3" x14ac:dyDescent="0.25">
      <c r="A98" s="4"/>
      <c r="B98" s="24"/>
      <c r="C98" s="4"/>
    </row>
    <row r="99" spans="1:3" x14ac:dyDescent="0.25">
      <c r="A99" s="4"/>
      <c r="B99" s="24"/>
      <c r="C99" s="4"/>
    </row>
    <row r="100" spans="1:3" x14ac:dyDescent="0.25">
      <c r="A100" s="4"/>
      <c r="B100" s="24"/>
      <c r="C100" s="4"/>
    </row>
    <row r="101" spans="1:3" x14ac:dyDescent="0.25">
      <c r="A101" s="4"/>
      <c r="B101" s="24"/>
      <c r="C101" s="4"/>
    </row>
  </sheetData>
  <mergeCells count="47">
    <mergeCell ref="J7:L7"/>
    <mergeCell ref="A7:A8"/>
    <mergeCell ref="B7:B8"/>
    <mergeCell ref="C7:C8"/>
    <mergeCell ref="D7:F7"/>
    <mergeCell ref="G7:I7"/>
    <mergeCell ref="A9:A11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J36:L36"/>
    <mergeCell ref="A38:A40"/>
    <mergeCell ref="B38:B40"/>
    <mergeCell ref="A27:A29"/>
    <mergeCell ref="B27:B29"/>
    <mergeCell ref="A30:A32"/>
    <mergeCell ref="B30:B32"/>
    <mergeCell ref="A36:A37"/>
    <mergeCell ref="B36:B37"/>
    <mergeCell ref="A50:A52"/>
    <mergeCell ref="B50:B52"/>
    <mergeCell ref="C36:C37"/>
    <mergeCell ref="D36:F36"/>
    <mergeCell ref="G36:I36"/>
    <mergeCell ref="A41:A43"/>
    <mergeCell ref="B41:B43"/>
    <mergeCell ref="A44:A46"/>
    <mergeCell ref="B44:B46"/>
    <mergeCell ref="B47:B49"/>
    <mergeCell ref="A62:A64"/>
    <mergeCell ref="B62:B64"/>
    <mergeCell ref="A65:A67"/>
    <mergeCell ref="B65:B67"/>
    <mergeCell ref="A53:A55"/>
    <mergeCell ref="B53:B55"/>
    <mergeCell ref="A56:A58"/>
    <mergeCell ref="B56:B58"/>
    <mergeCell ref="A59:A61"/>
    <mergeCell ref="B59:B61"/>
  </mergeCells>
  <pageMargins left="0.31496062992125984" right="0.11811023622047245" top="0.78740157480314965" bottom="0.78740157480314965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topLeftCell="A3" workbookViewId="0">
      <selection activeCell="E19" sqref="E19"/>
    </sheetView>
  </sheetViews>
  <sheetFormatPr defaultRowHeight="15" x14ac:dyDescent="0.25"/>
  <cols>
    <col min="1" max="1" width="9.7109375" style="18" customWidth="1"/>
    <col min="2" max="2" width="39.140625" style="4" customWidth="1"/>
    <col min="3" max="3" width="7.28515625" style="14" customWidth="1"/>
    <col min="4" max="12" width="11.85546875" style="4" customWidth="1"/>
    <col min="13" max="22" width="0" style="4" hidden="1" customWidth="1"/>
    <col min="23" max="16384" width="9.140625" style="4"/>
  </cols>
  <sheetData>
    <row r="1" spans="1:15" x14ac:dyDescent="0.25">
      <c r="F1" s="46"/>
    </row>
    <row r="2" spans="1:15" x14ac:dyDescent="0.25">
      <c r="A2" s="45" t="s">
        <v>9</v>
      </c>
      <c r="B2" s="53"/>
      <c r="C2" s="53"/>
      <c r="D2" s="53"/>
      <c r="E2" s="53"/>
      <c r="F2" s="53"/>
      <c r="G2" s="53"/>
      <c r="H2" s="53"/>
      <c r="I2" s="53"/>
    </row>
    <row r="3" spans="1:15" x14ac:dyDescent="0.25">
      <c r="A3" s="4" t="s">
        <v>47</v>
      </c>
      <c r="C3" s="4"/>
    </row>
    <row r="4" spans="1:15" x14ac:dyDescent="0.25">
      <c r="A4" s="4"/>
      <c r="C4" s="4"/>
    </row>
    <row r="5" spans="1:15" x14ac:dyDescent="0.25">
      <c r="A5" s="4"/>
      <c r="C5" s="4"/>
    </row>
    <row r="6" spans="1:15" ht="15.75" thickBot="1" x14ac:dyDescent="0.3">
      <c r="A6" s="8"/>
      <c r="B6" s="52"/>
      <c r="L6" s="4" t="s">
        <v>48</v>
      </c>
    </row>
    <row r="7" spans="1:15" ht="15.75" thickBot="1" x14ac:dyDescent="0.3">
      <c r="A7" s="75" t="s">
        <v>0</v>
      </c>
      <c r="B7" s="75" t="s">
        <v>1</v>
      </c>
      <c r="C7" s="75" t="s">
        <v>2</v>
      </c>
      <c r="D7" s="70" t="s">
        <v>3</v>
      </c>
      <c r="E7" s="71"/>
      <c r="F7" s="72"/>
      <c r="G7" s="70" t="s">
        <v>4</v>
      </c>
      <c r="H7" s="71"/>
      <c r="I7" s="72"/>
      <c r="J7" s="70" t="s">
        <v>5</v>
      </c>
      <c r="K7" s="71"/>
      <c r="L7" s="72"/>
    </row>
    <row r="8" spans="1:15" ht="45.75" thickBot="1" x14ac:dyDescent="0.3">
      <c r="A8" s="76"/>
      <c r="B8" s="76"/>
      <c r="C8" s="76"/>
      <c r="D8" s="6" t="s">
        <v>6</v>
      </c>
      <c r="E8" s="6" t="s">
        <v>7</v>
      </c>
      <c r="F8" s="12" t="s">
        <v>8</v>
      </c>
      <c r="G8" s="6" t="s">
        <v>6</v>
      </c>
      <c r="H8" s="6" t="s">
        <v>7</v>
      </c>
      <c r="I8" s="12" t="s">
        <v>8</v>
      </c>
      <c r="J8" s="6" t="s">
        <v>6</v>
      </c>
      <c r="K8" s="6" t="s">
        <v>7</v>
      </c>
      <c r="L8" s="12" t="s">
        <v>8</v>
      </c>
    </row>
    <row r="9" spans="1:15" ht="15.75" thickBot="1" x14ac:dyDescent="0.3">
      <c r="A9" s="55">
        <v>70891028</v>
      </c>
      <c r="B9" s="58" t="s">
        <v>37</v>
      </c>
      <c r="C9" s="50">
        <v>2021</v>
      </c>
      <c r="D9" s="10">
        <v>14829</v>
      </c>
      <c r="E9" s="10">
        <v>14801</v>
      </c>
      <c r="F9" s="54">
        <f t="shared" ref="F9:F11" si="0">D9-E9</f>
        <v>28</v>
      </c>
      <c r="G9" s="32">
        <v>5</v>
      </c>
      <c r="H9" s="32">
        <v>3</v>
      </c>
      <c r="I9" s="54">
        <f t="shared" ref="I9:I11" si="1">G9-H9</f>
        <v>2</v>
      </c>
      <c r="J9" s="54">
        <f>D9+G9</f>
        <v>14834</v>
      </c>
      <c r="K9" s="54">
        <f t="shared" ref="J9:K11" si="2">E9+H9</f>
        <v>14804</v>
      </c>
      <c r="L9" s="54">
        <f t="shared" ref="L9:L11" si="3">J9-K9</f>
        <v>30</v>
      </c>
      <c r="M9" s="4">
        <v>2018</v>
      </c>
      <c r="N9" s="25" t="e">
        <f>J9+#REF!+#REF!+#REF!+#REF!+#REF!+#REF!+#REF!</f>
        <v>#REF!</v>
      </c>
      <c r="O9" s="25" t="e">
        <f>K9+#REF!+#REF!+#REF!+#REF!+#REF!+#REF!+#REF!</f>
        <v>#REF!</v>
      </c>
    </row>
    <row r="10" spans="1:15" ht="15.75" thickBot="1" x14ac:dyDescent="0.3">
      <c r="A10" s="56"/>
      <c r="B10" s="59"/>
      <c r="C10" s="50">
        <v>2022</v>
      </c>
      <c r="D10" s="10">
        <v>15374</v>
      </c>
      <c r="E10" s="10">
        <v>15300</v>
      </c>
      <c r="F10" s="54">
        <f t="shared" si="0"/>
        <v>74</v>
      </c>
      <c r="G10" s="32">
        <v>6</v>
      </c>
      <c r="H10" s="32">
        <v>2</v>
      </c>
      <c r="I10" s="54">
        <f t="shared" si="1"/>
        <v>4</v>
      </c>
      <c r="J10" s="54">
        <f t="shared" si="2"/>
        <v>15380</v>
      </c>
      <c r="K10" s="54">
        <f t="shared" si="2"/>
        <v>15302</v>
      </c>
      <c r="L10" s="54">
        <f t="shared" si="3"/>
        <v>78</v>
      </c>
      <c r="M10" s="4">
        <v>2019</v>
      </c>
      <c r="N10" s="25" t="e">
        <f>J10+#REF!+#REF!+#REF!+#REF!+#REF!+#REF!+#REF!</f>
        <v>#REF!</v>
      </c>
      <c r="O10" s="25" t="e">
        <f>K10+#REF!+#REF!+#REF!+#REF!+#REF!+#REF!+#REF!</f>
        <v>#REF!</v>
      </c>
    </row>
    <row r="11" spans="1:15" ht="15.75" thickBot="1" x14ac:dyDescent="0.3">
      <c r="A11" s="57"/>
      <c r="B11" s="60"/>
      <c r="C11" s="50">
        <v>2023</v>
      </c>
      <c r="D11" s="10">
        <v>15711</v>
      </c>
      <c r="E11" s="10">
        <v>15699</v>
      </c>
      <c r="F11" s="54">
        <f t="shared" si="0"/>
        <v>12</v>
      </c>
      <c r="G11" s="32">
        <v>6</v>
      </c>
      <c r="H11" s="32">
        <v>2</v>
      </c>
      <c r="I11" s="54">
        <f t="shared" si="1"/>
        <v>4</v>
      </c>
      <c r="J11" s="54">
        <f t="shared" si="2"/>
        <v>15717</v>
      </c>
      <c r="K11" s="54">
        <f t="shared" si="2"/>
        <v>15701</v>
      </c>
      <c r="L11" s="54">
        <f t="shared" si="3"/>
        <v>16</v>
      </c>
      <c r="M11" s="4">
        <v>2020</v>
      </c>
      <c r="N11" s="25" t="e">
        <f>J11+#REF!+#REF!+#REF!+#REF!+#REF!+#REF!+#REF!</f>
        <v>#REF!</v>
      </c>
      <c r="O11" s="25" t="e">
        <f>K11+#REF!+#REF!+#REF!+#REF!+#REF!+#REF!+#REF!</f>
        <v>#REF!</v>
      </c>
    </row>
    <row r="12" spans="1:15" ht="15.75" x14ac:dyDescent="0.25">
      <c r="A12" s="37"/>
      <c r="B12" s="24"/>
      <c r="C12" s="4"/>
    </row>
    <row r="13" spans="1:15" ht="15.75" x14ac:dyDescent="0.25">
      <c r="A13" s="37"/>
      <c r="B13" s="24"/>
      <c r="C13" s="4"/>
    </row>
    <row r="14" spans="1:15" ht="15.75" x14ac:dyDescent="0.25">
      <c r="A14" s="37"/>
      <c r="B14" s="24"/>
      <c r="C14" s="4"/>
    </row>
    <row r="15" spans="1:15" x14ac:dyDescent="0.25">
      <c r="A15" s="4"/>
      <c r="B15" s="24"/>
      <c r="C15" s="4"/>
    </row>
    <row r="16" spans="1:15" x14ac:dyDescent="0.25">
      <c r="A16" s="4"/>
      <c r="B16" s="24"/>
      <c r="C16" s="4"/>
    </row>
    <row r="17" spans="1:3" x14ac:dyDescent="0.25">
      <c r="A17" s="4"/>
      <c r="B17" s="24"/>
      <c r="C17" s="4"/>
    </row>
    <row r="18" spans="1:3" x14ac:dyDescent="0.25">
      <c r="A18" s="4"/>
      <c r="B18" s="24"/>
      <c r="C18" s="4"/>
    </row>
    <row r="19" spans="1:3" x14ac:dyDescent="0.25">
      <c r="A19" s="4"/>
      <c r="B19" s="24"/>
      <c r="C19" s="4"/>
    </row>
    <row r="20" spans="1:3" x14ac:dyDescent="0.25">
      <c r="A20" s="4"/>
      <c r="B20" s="24"/>
      <c r="C20" s="4"/>
    </row>
    <row r="21" spans="1:3" x14ac:dyDescent="0.25">
      <c r="A21" s="4"/>
      <c r="B21" s="24"/>
      <c r="C21" s="4"/>
    </row>
    <row r="22" spans="1:3" x14ac:dyDescent="0.25">
      <c r="A22" s="4"/>
      <c r="B22" s="24"/>
      <c r="C22" s="4"/>
    </row>
    <row r="23" spans="1:3" x14ac:dyDescent="0.25">
      <c r="A23" s="4"/>
      <c r="B23" s="24"/>
      <c r="C23" s="4"/>
    </row>
    <row r="24" spans="1:3" x14ac:dyDescent="0.25">
      <c r="A24" s="4"/>
      <c r="B24" s="24"/>
      <c r="C24" s="4"/>
    </row>
    <row r="25" spans="1:3" x14ac:dyDescent="0.25">
      <c r="A25" s="4"/>
      <c r="B25" s="24"/>
      <c r="C25" s="4"/>
    </row>
    <row r="26" spans="1:3" x14ac:dyDescent="0.25">
      <c r="A26" s="4"/>
      <c r="B26" s="24"/>
      <c r="C26" s="4"/>
    </row>
    <row r="27" spans="1:3" x14ac:dyDescent="0.25">
      <c r="A27" s="4"/>
      <c r="B27" s="24"/>
      <c r="C27" s="4"/>
    </row>
    <row r="28" spans="1:3" x14ac:dyDescent="0.25">
      <c r="A28" s="4"/>
      <c r="B28" s="24"/>
      <c r="C28" s="4"/>
    </row>
    <row r="29" spans="1:3" x14ac:dyDescent="0.25">
      <c r="A29" s="4"/>
      <c r="B29" s="24"/>
      <c r="C29" s="4"/>
    </row>
    <row r="30" spans="1:3" x14ac:dyDescent="0.25">
      <c r="A30" s="4"/>
      <c r="B30" s="24"/>
      <c r="C30" s="4"/>
    </row>
    <row r="31" spans="1:3" x14ac:dyDescent="0.25">
      <c r="A31" s="4"/>
      <c r="B31" s="24"/>
      <c r="C31" s="4"/>
    </row>
    <row r="32" spans="1:3" x14ac:dyDescent="0.25">
      <c r="A32" s="4"/>
      <c r="B32" s="24"/>
      <c r="C32" s="4"/>
    </row>
    <row r="33" spans="1:3" x14ac:dyDescent="0.25">
      <c r="A33" s="4"/>
      <c r="B33" s="24"/>
      <c r="C33" s="4"/>
    </row>
    <row r="34" spans="1:3" x14ac:dyDescent="0.25">
      <c r="A34" s="4"/>
      <c r="B34" s="24"/>
      <c r="C34" s="4"/>
    </row>
    <row r="35" spans="1:3" x14ac:dyDescent="0.25">
      <c r="A35" s="4"/>
      <c r="B35" s="24"/>
      <c r="C35" s="4"/>
    </row>
  </sheetData>
  <mergeCells count="8">
    <mergeCell ref="A9:A11"/>
    <mergeCell ref="B9:B11"/>
    <mergeCell ref="J7:L7"/>
    <mergeCell ref="A7:A8"/>
    <mergeCell ref="B7:B8"/>
    <mergeCell ref="C7:C8"/>
    <mergeCell ref="D7:F7"/>
    <mergeCell ref="G7:I7"/>
  </mergeCells>
  <pageMargins left="0.31496062992125984" right="0.11811023622047245" top="0.78740157480314965" bottom="0.78740157480314965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2018-2020</vt:lpstr>
      <vt:lpstr>2019-2021</vt:lpstr>
      <vt:lpstr>2020-2022</vt:lpstr>
      <vt:lpstr>2021-2023</vt:lpstr>
      <vt:lpstr>List3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Hainzová Petra</dc:creator>
  <cp:lastModifiedBy>hospodarka</cp:lastModifiedBy>
  <cp:lastPrinted>2018-10-26T09:24:18Z</cp:lastPrinted>
  <dcterms:created xsi:type="dcterms:W3CDTF">2017-11-07T12:58:24Z</dcterms:created>
  <dcterms:modified xsi:type="dcterms:W3CDTF">2020-12-16T13:40:23Z</dcterms:modified>
</cp:coreProperties>
</file>